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9180" tabRatio="804" firstSheet="11" activeTab="13"/>
  </bookViews>
  <sheets>
    <sheet name="2_VSAFAS_2p" sheetId="1" r:id="rId1"/>
    <sheet name="3_VSAFAS_2p" sheetId="2" r:id="rId2"/>
    <sheet name="4_VSAFAS_1p" sheetId="3" r:id="rId3"/>
    <sheet name="5_VSAFAS_2p" sheetId="4" r:id="rId4"/>
    <sheet name="6_VSAFAS_4p" sheetId="5" r:id="rId5"/>
    <sheet name="6_VSAFAS_6p" sheetId="6" r:id="rId6"/>
    <sheet name="8_VSAFAS_1p" sheetId="7" r:id="rId7"/>
    <sheet name="10_VSAFAS_2p" sheetId="8" r:id="rId8"/>
    <sheet name="12_VSAFAS_1p" sheetId="9" r:id="rId9"/>
    <sheet name="13_VSAFAS_1p" sheetId="10" r:id="rId10"/>
    <sheet name="13_VSAFAS_2p" sheetId="11" r:id="rId11"/>
    <sheet name="17_VSAFAS_7p" sheetId="12" r:id="rId12"/>
    <sheet name="17_VSAFAS_8p" sheetId="13" r:id="rId13"/>
    <sheet name="17_VSAFAS_12p" sheetId="14" r:id="rId14"/>
    <sheet name="17-VSAFAS-13P" sheetId="15" r:id="rId15"/>
    <sheet name="20_VSAFAS_4p" sheetId="16" r:id="rId16"/>
    <sheet name="20_VSAFAS_5p" sheetId="17" r:id="rId17"/>
    <sheet name="25_VSAFAS_P" sheetId="18" r:id="rId18"/>
  </sheets>
  <externalReferences>
    <externalReference r:id="rId21"/>
    <externalReference r:id="rId22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8">'12_VSAFAS_1p'!$A$1:$R$54</definedName>
    <definedName name="_xlnm.Print_Area" localSheetId="9">'13_VSAFAS_1p'!$A$1:$M$47</definedName>
    <definedName name="_xlnm.Print_Area" localSheetId="10">'13_VSAFAS_2p'!$A$1:$M$17</definedName>
    <definedName name="_xlnm.Print_Area" localSheetId="13">'17_VSAFAS_12p'!$A$1:$I$25</definedName>
    <definedName name="_xlnm.Print_Area" localSheetId="11">'17_VSAFAS_7p'!$A$1:$I$32</definedName>
    <definedName name="_xlnm.Print_Area" localSheetId="12">'17_VSAFAS_8p'!$A$1:$G$39</definedName>
    <definedName name="_xlnm.Print_Area" localSheetId="0">'2_VSAFAS_2p'!$A$1:$G$102</definedName>
    <definedName name="_xlnm.Print_Area" localSheetId="15">'20_VSAFAS_4p'!$A$1:$M$28</definedName>
    <definedName name="_xlnm.Print_Area" localSheetId="16">'20_VSAFAS_5p'!$A$1:$H$20</definedName>
    <definedName name="_xlnm.Print_Area" localSheetId="1">'3_VSAFAS_2p'!$A$1:$I$66</definedName>
    <definedName name="_xlnm.Print_Area" localSheetId="2">'4_VSAFAS_1p'!$A$1:$J$43</definedName>
    <definedName name="_xlnm.Print_Area" localSheetId="3">'5_VSAFAS_2p'!$A$1:$L$86</definedName>
    <definedName name="_xlnm.Print_Area" localSheetId="4">'6_VSAFAS_4p'!$A$1:$E$27</definedName>
    <definedName name="_xlnm.Print_Area" localSheetId="5">'6_VSAFAS_6p'!$A$1:$E$23</definedName>
    <definedName name="_xlnm.Print_Area" localSheetId="6">'8_VSAFAS_1p'!$A$1:$J$39</definedName>
    <definedName name="_xlnm.Print_Titles" localSheetId="8">'12_VSAFAS_1p'!$9:$11</definedName>
    <definedName name="_xlnm.Print_Titles" localSheetId="9">'13_VSAFAS_1p'!$9:$11</definedName>
    <definedName name="_xlnm.Print_Titles" localSheetId="10">'13_VSAFAS_2p'!$9:$11</definedName>
    <definedName name="_xlnm.Print_Titles" localSheetId="0">'2_VSAFAS_2p'!$19:$19</definedName>
    <definedName name="_xlnm.Print_Titles" localSheetId="15">'20_VSAFAS_4p'!$10:$12</definedName>
    <definedName name="_xlnm.Print_Titles" localSheetId="1">'3_VSAFAS_2p'!$20:$20</definedName>
    <definedName name="_xlnm.Print_Titles" localSheetId="3">'5_VSAFAS_2p'!$18:$21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<sst xmlns="http://schemas.openxmlformats.org/spreadsheetml/2006/main" count="1449" uniqueCount="770">
  <si>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</si>
  <si>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</si>
  <si>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</si>
  <si>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</si>
  <si>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</si>
  <si>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</si>
  <si>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</si>
  <si>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</si>
  <si>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</si>
  <si>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</si>
  <si>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</si>
  <si>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</si>
  <si>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</si>
  <si>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</si>
  <si>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</si>
  <si>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</si>
  <si>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</si>
  <si>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</si>
  <si>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nuvertėjimas ataskaitinio laikotarpio pradžioje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</si>
  <si>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</si>
  <si>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</si>
  <si>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</si>
  <si>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</si>
  <si>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</si>
  <si>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Nuvertėjimo pergrupavimai (+/-)</t>
  </si>
  <si>
    <t>_______________________________</t>
  </si>
  <si>
    <t>*Reikšmingos sumos turi būti detalizuojamos aiškinamojo rašto tekste.</t>
  </si>
  <si>
    <t xml:space="preserve">        2 priedas</t>
  </si>
  <si>
    <t>* - Pildo tik savivaldybės administracija.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</si>
  <si>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</si>
  <si>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</si>
  <si>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</si>
  <si>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Eil. Nr.</t>
  </si>
  <si>
    <t>1.</t>
  </si>
  <si>
    <t>1 priedas</t>
  </si>
  <si>
    <t>2.</t>
  </si>
  <si>
    <t>2 priedas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</si>
  <si>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</si>
  <si>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</si>
  <si>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</si>
  <si>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</si>
  <si>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</si>
  <si>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</si>
  <si>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</si>
  <si>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</si>
  <si>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</si>
  <si>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</si>
  <si>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</si>
  <si>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</si>
  <si>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</si>
  <si>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5 priedas</t>
  </si>
  <si>
    <t>16.</t>
  </si>
  <si>
    <t>17.</t>
  </si>
  <si>
    <t>18.</t>
  </si>
  <si>
    <t>19.</t>
  </si>
  <si>
    <t>20.</t>
  </si>
  <si>
    <t>21.</t>
  </si>
  <si>
    <t>8 priedas</t>
  </si>
  <si>
    <t>23.</t>
  </si>
  <si>
    <t>24.</t>
  </si>
  <si>
    <t>26.</t>
  </si>
  <si>
    <t>7 priedas</t>
  </si>
  <si>
    <t>12 priedas</t>
  </si>
  <si>
    <t>2-ojo VSAFAS „Finansinės būklės ataskaita“</t>
  </si>
  <si>
    <t>(viešojo sektoriaus subjekto arba viešojo sektoriaus subjektų grupės pavadinimas)</t>
  </si>
  <si>
    <t>FINANSINĖS BŪKLĖS ATASKAITA</t>
  </si>
  <si>
    <t>_____________________Nr. _____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</si>
  <si>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</si>
  <si>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</si>
  <si>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</si>
  <si>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</si>
  <si>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</si>
  <si>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</si>
  <si>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</si>
  <si>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</si>
  <si>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</si>
  <si>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</si>
  <si>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</si>
  <si>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</si>
  <si>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</si>
  <si>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</si>
  <si>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</si>
  <si>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</si>
  <si>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</si>
  <si>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</si>
  <si>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</si>
  <si>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</si>
  <si>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</si>
  <si>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</si>
  <si>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</si>
  <si>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</si>
  <si>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</si>
  <si>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</si>
  <si>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</si>
  <si>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</si>
  <si>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</si>
  <si>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</si>
  <si>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</si>
  <si>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</si>
  <si>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</si>
  <si>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</si>
  <si>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</si>
  <si>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</si>
  <si>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</si>
  <si>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</si>
  <si>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</si>
  <si>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</si>
  <si>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</si>
  <si>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</si>
  <si>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</si>
  <si>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</si>
  <si>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</si>
  <si>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</si>
  <si>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</si>
  <si>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</si>
  <si>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</si>
  <si>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</si>
  <si>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</si>
  <si>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</si>
  <si>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</si>
  <si>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</si>
  <si>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</si>
  <si>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</si>
  <si>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</si>
  <si>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</si>
  <si>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</si>
  <si>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</si>
  <si>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</si>
  <si>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</si>
  <si>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</si>
  <si>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</si>
  <si>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</si>
  <si>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</si>
  <si>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</si>
  <si>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</si>
  <si>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</si>
  <si>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</si>
  <si>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</si>
  <si>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</si>
  <si>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</si>
  <si>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</si>
  <si>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</si>
  <si>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</si>
  <si>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</si>
  <si>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</si>
  <si>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</si>
  <si>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</si>
  <si>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</si>
  <si>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</si>
  <si>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</si>
  <si>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</si>
  <si>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</si>
  <si>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</si>
  <si>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</si>
  <si>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</si>
  <si>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</si>
  <si>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</si>
  <si>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</si>
  <si>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</si>
  <si>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</si>
  <si>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</si>
  <si>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</si>
  <si>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</si>
  <si>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</si>
  <si>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</si>
  <si>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</si>
  <si>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</si>
  <si>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</si>
  <si>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</si>
  <si>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</si>
  <si>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</si>
  <si>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</si>
  <si>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</si>
  <si>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</si>
  <si>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</si>
  <si>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</si>
  <si>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</si>
  <si>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</si>
  <si>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</si>
  <si>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</si>
  <si>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</si>
  <si>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</si>
  <si>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</si>
  <si>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</si>
  <si>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</si>
  <si>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</si>
  <si>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</si>
  <si>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</si>
  <si>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</si>
  <si>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</si>
  <si>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</si>
  <si>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</si>
  <si>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</si>
  <si>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</si>
  <si>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</si>
  <si>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</si>
  <si>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_________________________Nr._____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</si>
  <si>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</si>
  <si>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</si>
  <si>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</si>
  <si>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</si>
  <si>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</si>
  <si>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</si>
  <si>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</si>
  <si>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</si>
  <si>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</si>
  <si>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</si>
  <si>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</si>
  <si>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</si>
  <si>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</si>
  <si>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</si>
  <si>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</si>
  <si>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</si>
  <si>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</si>
  <si>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</si>
  <si>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</si>
  <si>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</si>
  <si>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</si>
  <si>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</si>
  <si>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</si>
  <si>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</si>
  <si>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</si>
  <si>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</si>
  <si>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</si>
  <si>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(parašas)</t>
  </si>
  <si>
    <t>***- Pažymėtose eilutėse parodomas skirtumas tarp ilgalaikio materialiojo turto tikrosios vertės ir įsigijimo savikainos.</t>
  </si>
  <si>
    <t>Tikroji vertė ataskaitinio laikotarpio pradžioje***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</si>
  <si>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</si>
  <si>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</si>
  <si>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</si>
  <si>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</si>
  <si>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</si>
  <si>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</si>
  <si>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</si>
  <si>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</si>
  <si>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>Pateikimo valiuta ir tikslumas: eurais arba tūkstančiais eurų</t>
  </si>
  <si>
    <t xml:space="preserve">           Pateikimo valiuta ir tikslumas: eurais arba tūkstančiais eurų</t>
  </si>
  <si>
    <t xml:space="preserve">               Pateikimo valiuta ir tikslumas: eurais arba tūkstančiais eurų</t>
  </si>
  <si>
    <t>Pajamos iš baudų už administracinius teisės pažeidimus</t>
  </si>
  <si>
    <t>Kai kurių trumpalaikių mokėtinų sumų balansinė vertė (1+2+3+4+5)</t>
  </si>
  <si>
    <t xml:space="preserve">5.3. </t>
  </si>
  <si>
    <t xml:space="preserve">4.4. </t>
  </si>
  <si>
    <r>
      <t xml:space="preserve"> </t>
    </r>
    <r>
      <rPr>
        <b/>
        <sz val="11"/>
        <rFont val="Times New Roman"/>
        <family val="1"/>
      </rPr>
      <t>4.2.</t>
    </r>
  </si>
  <si>
    <r>
      <t xml:space="preserve"> </t>
    </r>
    <r>
      <rPr>
        <b/>
        <sz val="11"/>
        <rFont val="Times New Roman"/>
        <family val="1"/>
      </rPr>
      <t>4.1.</t>
    </r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</si>
  <si>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</si>
  <si>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</si>
  <si>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</si>
  <si>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</si>
  <si>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</si>
  <si>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</si>
  <si>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</si>
  <si>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III.9</t>
  </si>
  <si>
    <t>Nuomos</t>
  </si>
  <si>
    <t>III.10</t>
  </si>
  <si>
    <t>III.11</t>
  </si>
  <si>
    <t>III.12</t>
  </si>
  <si>
    <t>Finansinės nuomos (lizingo) įsipareigojimų apmokėjimas</t>
  </si>
  <si>
    <t>IV.3</t>
  </si>
  <si>
    <t>IV.4</t>
  </si>
  <si>
    <t xml:space="preserve">Grąžintos ir perduotos finansavimo sumos ilgalaikiam ir biologiniam turtui įsigyti </t>
  </si>
  <si>
    <t>Gauti dividendai</t>
  </si>
  <si>
    <t>VALIUTOS KURSŲ PASIKEITIMO ĮTAKA PINIGŲ IR PINIGŲ EKVIVALENTŲ LIKUČIUI</t>
  </si>
  <si>
    <t xml:space="preserve"> (parašas) 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</si>
  <si>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</si>
  <si>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</si>
  <si>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</si>
  <si>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</si>
  <si>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</si>
  <si>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</si>
  <si>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</si>
  <si>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</si>
  <si>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>Ataskaitinio laikotarpio pabaigoje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</si>
  <si>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</si>
  <si>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</si>
  <si>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</si>
  <si>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</si>
  <si>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</si>
  <si>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</si>
  <si>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</si>
  <si>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</si>
  <si>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</si>
  <si>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</si>
  <si>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</si>
  <si>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_____________________________</t>
  </si>
  <si>
    <t>Straipsnio pavadinimas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</si>
  <si>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</si>
  <si>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</si>
  <si>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</si>
  <si>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(vyriausiasis buhalteris (buhalteris))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</si>
  <si>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</si>
  <si>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</si>
  <si>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</si>
  <si>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</si>
  <si>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</si>
  <si>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</si>
  <si>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</si>
  <si>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 xml:space="preserve">(vyriausiasis buhalteris (buhalteris), jeigu privaloma pagal teisės aktus) </t>
  </si>
  <si>
    <t xml:space="preserve">(viešojo sektoriaus subjekto vadovas arba jo įgaliotas administracijos </t>
  </si>
  <si>
    <t>vadovas)</t>
  </si>
  <si>
    <t>22.</t>
  </si>
  <si>
    <t>25.</t>
  </si>
  <si>
    <t>4.3.</t>
  </si>
  <si>
    <t>5=3+4</t>
  </si>
  <si>
    <t>10-ojo VSAFAS „Kitos pajamos“</t>
  </si>
  <si>
    <t>(Informacijos apie pagrindinės veiklos kitas pajamas pateikimo žemesniojo ir aukštesniojo lygių finansinių ataskaitų aiškinamajame rašte forma)</t>
  </si>
  <si>
    <t>PAGRINDINĖS VEIKLOS KITOS PAJAMOS*</t>
  </si>
  <si>
    <t>Pajamos iš rinkliavų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</si>
  <si>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</si>
  <si>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</si>
  <si>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</si>
  <si>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</si>
  <si>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t>Kitos</t>
  </si>
  <si>
    <t>** Nurodoma, kokios tai paslaugos, ir, jei suma reikšminga, ji detalizuojama aiškinamojo rašto tekste.</t>
  </si>
  <si>
    <t>_______________________</t>
  </si>
  <si>
    <t>Sunaudotų ir parduotų atsargų savikaina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</si>
  <si>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</si>
  <si>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</si>
  <si>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</si>
  <si>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</si>
  <si>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</si>
  <si>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</si>
  <si>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</si>
  <si>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</si>
  <si>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</si>
  <si>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</si>
  <si>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</si>
  <si>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</si>
  <si>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</si>
  <si>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</si>
  <si>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</si>
  <si>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</si>
  <si>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</si>
  <si>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</si>
  <si>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</si>
  <si>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</si>
  <si>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</si>
  <si>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</si>
  <si>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</si>
  <si>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</si>
  <si>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</si>
  <si>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</si>
  <si>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</si>
  <si>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</si>
  <si>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</si>
  <si>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</si>
  <si>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</si>
  <si>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</si>
  <si>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</si>
  <si>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</si>
  <si>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</si>
  <si>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</si>
  <si>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</si>
  <si>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</si>
  <si>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</si>
  <si>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</si>
  <si>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</si>
  <si>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</si>
  <si>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22.1.</t>
  </si>
  <si>
    <t>22.2.</t>
  </si>
  <si>
    <t>22.3.</t>
  </si>
  <si>
    <t>* - Pažymėti ataskaitos laukai nepildomi.</t>
  </si>
  <si>
    <t>**- Kito subjekto sukaupta turto nusidėvėjimo arba nuvertėjimo suma iki perdavimo.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</si>
  <si>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</si>
  <si>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</si>
  <si>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</si>
  <si>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</si>
  <si>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</si>
  <si>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</si>
  <si>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</si>
  <si>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1.4.</t>
  </si>
  <si>
    <t>Dividendai</t>
  </si>
  <si>
    <t>1.5.</t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</si>
  <si>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</si>
  <si>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</si>
  <si>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</si>
  <si>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</si>
  <si>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</si>
  <si>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</si>
  <si>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</si>
  <si>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</si>
  <si>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</si>
  <si>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</si>
  <si>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</si>
  <si>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</si>
  <si>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Kitos finansinės ir investicinės veiklos pajamos</t>
    </r>
    <r>
      <rPr>
        <b/>
        <sz val="12"/>
        <rFont val="Times New Roman"/>
        <family val="1"/>
      </rPr>
      <t>*</t>
    </r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</si>
  <si>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</si>
  <si>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</si>
  <si>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</si>
  <si>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</si>
  <si>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</si>
  <si>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</si>
  <si>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</si>
  <si>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</si>
  <si>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</si>
  <si>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</si>
  <si>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</si>
  <si>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</si>
  <si>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</si>
  <si>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</si>
  <si>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</si>
  <si>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</si>
  <si>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2.5.</t>
  </si>
  <si>
    <t>2.6.</t>
  </si>
  <si>
    <t>3.3.</t>
  </si>
  <si>
    <t>3.4.</t>
  </si>
  <si>
    <t>3.5.</t>
  </si>
  <si>
    <t xml:space="preserve"> 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</si>
  <si>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</si>
  <si>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</si>
  <si>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</si>
  <si>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</si>
  <si>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</si>
  <si>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</si>
  <si>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</si>
  <si>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</si>
  <si>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</si>
  <si>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</si>
  <si>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</si>
  <si>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</si>
  <si>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</si>
  <si>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</si>
  <si>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</si>
  <si>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</si>
  <si>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</si>
  <si>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</si>
  <si>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</si>
  <si>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</si>
  <si>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</si>
  <si>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</si>
  <si>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</si>
  <si>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**– Kito subjekto sukaupta turto amortizacijos arba nuvertėjimo suma iki perdavimo.</t>
  </si>
  <si>
    <t>(Informacijos apie valstybei nuosavybės teise priklausančio, savivaldybės patikėjimo teise valdomo nematerialiojo turto balansinę vertę  laikotarpio pabaigoje pateikimo aukštesniojo ir žemesniojo lygių finansinių ataskaitų aiškinamajame rašte forma)</t>
  </si>
  <si>
    <t>VALSTYBEI NUOSAVYBĖS TEISE PRIKLAUSANČIO, SAVIVALDYBĖS PATIKĖJIMO TEISE VALDOMO NEMATERIALIOJO TURTO BALANSINĖ VERTĖ  LAIKOTARPIO PABAIGOJE*</t>
  </si>
  <si>
    <t>patentai ir kitos licencijos (išskyrus nurodytus 4 stulpelyje)</t>
  </si>
  <si>
    <t>Valstybei nuosavybės teise priklausančio, savivaldybės patikėjimo teise valdomo nematerialiojo turto balansinė vertė praėjusio ataskaitinio laikotarpio pabaigoje</t>
  </si>
  <si>
    <t>Valstybei nuosavybės teise priklausančio, savivaldybės patikėjimo teise valdomo nematerialiojo turto balansinė vertė ataskaitinio laikotarpio pabaigoje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</si>
  <si>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</si>
  <si>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</si>
  <si>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 xml:space="preserve">2. </t>
  </si>
  <si>
    <t>17-ojo VSAFAS „Finansinis turtas ir finansiniai įsipareigojimai“</t>
  </si>
  <si>
    <t>Per ataskaitinį laikotarpį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</si>
  <si>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</si>
  <si>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</si>
  <si>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</si>
  <si>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</si>
  <si>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</si>
  <si>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</si>
  <si>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</si>
  <si>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</si>
  <si>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</si>
  <si>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</si>
  <si>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</si>
  <si>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</si>
  <si>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</si>
  <si>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</si>
  <si>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</si>
  <si>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</si>
  <si>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</si>
  <si>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</si>
  <si>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</si>
  <si>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</si>
  <si>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</si>
  <si>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</si>
  <si>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</si>
  <si>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</si>
  <si>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</si>
  <si>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</si>
  <si>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</si>
  <si>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</si>
  <si>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</si>
  <si>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</si>
  <si>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</si>
  <si>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</si>
  <si>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</si>
  <si>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</si>
  <si>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</si>
  <si>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</si>
  <si>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</si>
  <si>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</si>
  <si>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</si>
  <si>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</si>
  <si>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</si>
  <si>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</si>
  <si>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</si>
  <si>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</si>
  <si>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</si>
  <si>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</si>
  <si>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</si>
  <si>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</si>
  <si>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</si>
  <si>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</si>
  <si>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</si>
  <si>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</si>
  <si>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</si>
  <si>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</si>
  <si>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</si>
  <si>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</si>
  <si>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</si>
  <si>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</si>
  <si>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</si>
  <si>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</si>
  <si>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</si>
  <si>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</si>
  <si>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</si>
  <si>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</si>
  <si>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Kitos mokėtinos sumos</t>
  </si>
  <si>
    <t>______________________________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</si>
  <si>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</si>
  <si>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</si>
  <si>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</si>
  <si>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</si>
  <si>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</si>
  <si>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</si>
  <si>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</si>
  <si>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</si>
  <si>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</si>
  <si>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</si>
  <si>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</si>
  <si>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</si>
  <si>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</si>
  <si>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</si>
  <si>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</si>
  <si>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</si>
  <si>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</si>
  <si>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</si>
  <si>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</si>
  <si>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</si>
  <si>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</si>
  <si>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</si>
  <si>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</si>
  <si>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</si>
  <si>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</si>
  <si>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</si>
  <si>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</si>
  <si>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</si>
  <si>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</si>
  <si>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</si>
  <si>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</si>
  <si>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</si>
  <si>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</si>
  <si>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</si>
  <si>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</si>
  <si>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</si>
  <si>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</si>
  <si>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</si>
  <si>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</si>
  <si>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</si>
  <si>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</si>
  <si>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</si>
  <si>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</si>
  <si>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</si>
  <si>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</si>
  <si>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</si>
  <si>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</si>
  <si>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</si>
  <si>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</si>
  <si>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</si>
  <si>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</si>
  <si>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</si>
  <si>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</si>
  <si>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</si>
  <si>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</si>
  <si>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</si>
  <si>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</si>
  <si>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</si>
  <si>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</si>
  <si>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</si>
  <si>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</si>
  <si>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</si>
  <si>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</si>
  <si>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</si>
  <si>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</si>
  <si>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</si>
  <si>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</si>
  <si>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</si>
  <si>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</si>
  <si>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</si>
  <si>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</si>
  <si>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</si>
  <si>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</si>
  <si>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</si>
  <si>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</si>
  <si>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</si>
  <si>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</si>
  <si>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</si>
  <si>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</si>
  <si>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</si>
  <si>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</si>
  <si>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</si>
  <si>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</si>
  <si>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</si>
  <si>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</si>
  <si>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</si>
  <si>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</si>
  <si>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</si>
  <si>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</si>
  <si>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</si>
  <si>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</si>
  <si>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</si>
  <si>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</si>
  <si>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</si>
  <si>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</si>
  <si>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</si>
  <si>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</si>
  <si>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</si>
  <si>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</si>
  <si>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</si>
  <si>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</si>
  <si>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</si>
  <si>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</si>
  <si>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</si>
  <si>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</si>
  <si>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</si>
  <si>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</si>
  <si>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</si>
  <si>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</si>
  <si>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</si>
  <si>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</si>
  <si>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</si>
  <si>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</si>
  <si>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</si>
  <si>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</si>
  <si>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</si>
  <si>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</si>
  <si>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</si>
  <si>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</si>
  <si>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</si>
  <si>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</si>
  <si>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</si>
  <si>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</si>
  <si>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</si>
  <si>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</si>
  <si>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</si>
  <si>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</si>
  <si>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</si>
  <si>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</si>
  <si>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</si>
  <si>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</si>
  <si>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</si>
  <si>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</si>
  <si>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</si>
  <si>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II.3.</t>
  </si>
  <si>
    <t>(teisės aktais įpareigoto pasirašyti asmens pareigų pavadinimas)</t>
  </si>
  <si>
    <t>4-ojo VSAFAS „Grynojo turto pokyčių ataskaita“</t>
  </si>
  <si>
    <t>(Grynojo turto pokyčių ataskaitos forma)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</si>
  <si>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</si>
  <si>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</si>
  <si>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Pasta-bos Nr.</t>
  </si>
  <si>
    <t>Iš viso</t>
  </si>
  <si>
    <t>Mažu-mos dalis</t>
  </si>
  <si>
    <t>Kiti rezer-vai</t>
  </si>
  <si>
    <t>Sukauptas perviršis ar deficitas prieš nuosavybės metodo įtaką</t>
  </si>
  <si>
    <t>Likutis 20XX m. gruodžio 31 d.</t>
  </si>
  <si>
    <t>Perimto ilgalaikio turto iš kito viešojo sektoriaus subjekto įtaka</t>
  </si>
  <si>
    <t>x</t>
  </si>
  <si>
    <t>Perduoto arba parduoto ilgalaikio turto kitam subjektui įtaka</t>
  </si>
  <si>
    <t>Kitos  rezervų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</si>
  <si>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</si>
  <si>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</si>
  <si>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</si>
  <si>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</si>
  <si>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Kitos rezervų padidėjimo (sumažėjimo) sumos</t>
  </si>
  <si>
    <t xml:space="preserve"> __________________</t>
  </si>
  <si>
    <t>*Pažymėti ataskaitos laukai nepildomi.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</si>
  <si>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</si>
  <si>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5-ojo VSAFAS „Pinigų srautų ataskaita“</t>
  </si>
  <si>
    <t>PINIGŲ SRAUTŲ ATASKAITA</t>
  </si>
  <si>
    <t>3</t>
  </si>
  <si>
    <t>PAGRINDINĖS VEIKLOS PINIGŲ SRAUTAI</t>
  </si>
  <si>
    <t>Įplaukos</t>
  </si>
  <si>
    <t>Finansavimo sumos kitoms išlaidoms ir atsargoms:</t>
  </si>
  <si>
    <t>Iš valstybės biudžeto</t>
  </si>
  <si>
    <t>Iš mokesčių</t>
  </si>
  <si>
    <t>Iš socialinių įmokų</t>
  </si>
  <si>
    <t>I.5.</t>
  </si>
  <si>
    <t>Gautos palūkanos</t>
  </si>
  <si>
    <t>I.6.</t>
  </si>
  <si>
    <t>Kitos įplaukos</t>
  </si>
  <si>
    <t>Pervestos lėšos</t>
  </si>
  <si>
    <t>Į valstybės biudžetą</t>
  </si>
  <si>
    <t>Į savivaldybių biudžetus</t>
  </si>
  <si>
    <t>ES, užsienio valstybėms ir tarptautinėms organizacijoms</t>
  </si>
  <si>
    <t>Kitiems subjektams</t>
  </si>
  <si>
    <t>Išmokos</t>
  </si>
  <si>
    <t>Socialinių išmokų</t>
  </si>
  <si>
    <t>Kitų paslaugų įsigijimo</t>
  </si>
  <si>
    <t>Sumokėtos palūkanos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</si>
  <si>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</si>
  <si>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</si>
  <si>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</si>
  <si>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</si>
  <si>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</si>
  <si>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</si>
  <si>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</si>
  <si>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</si>
  <si>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</si>
  <si>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</si>
  <si>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</si>
  <si>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</si>
  <si>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</si>
  <si>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</si>
  <si>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r>
      <t>V</t>
    </r>
    <r>
      <rPr>
        <sz val="10"/>
        <rFont val="Times New Roman"/>
        <family val="1"/>
      </rPr>
      <t>.</t>
    </r>
  </si>
  <si>
    <r>
      <t>VI</t>
    </r>
    <r>
      <rPr>
        <sz val="10"/>
        <rFont val="Times New Roman"/>
        <family val="1"/>
      </rPr>
      <t>.</t>
    </r>
  </si>
  <si>
    <r>
      <t xml:space="preserve">Gautų </t>
    </r>
    <r>
      <rPr>
        <sz val="10"/>
        <rFont val="Times New Roman"/>
        <family val="1"/>
      </rPr>
      <t>paskolų grąžinimas</t>
    </r>
  </si>
  <si>
    <t>(Žemesniojo lygio viešojo sektoriaus subjektų, išskyrus mokesčių fondus ir išteklių fondus, pinigų srautų ataskaitos forma)</t>
  </si>
  <si>
    <t>Tiesioginiai pinigų srautai</t>
  </si>
  <si>
    <t>Netiesioginiai pinigų srautai</t>
  </si>
  <si>
    <t>Netiesioginiaipinigų srautai</t>
  </si>
  <si>
    <t>I.1.1</t>
  </si>
  <si>
    <t>I.1.2</t>
  </si>
  <si>
    <t>I.1.3</t>
  </si>
  <si>
    <t>Iš ES, užsienio valstybių ir tarptautinių organizacijų</t>
  </si>
  <si>
    <t>I.1.4</t>
  </si>
  <si>
    <t>1.3.</t>
  </si>
  <si>
    <t>Už suteiktas paslaugas iš pirkėjų</t>
  </si>
  <si>
    <t>Už suteiktas paslaugas iš biudžeto</t>
  </si>
  <si>
    <t>I.7.</t>
  </si>
  <si>
    <t xml:space="preserve">Į kitus išteklių fondus </t>
  </si>
  <si>
    <t xml:space="preserve"> Viešojo sektoriaus subjektams</t>
  </si>
  <si>
    <t>Darbo užmokesčio ir socialinio draudimo</t>
  </si>
  <si>
    <t>VILKAVIŠKIO R. SŪDAVOS PAGRINDINĖ MOKYKLA</t>
  </si>
  <si>
    <t>PAGAL 2015 M. GRUODŽIO 31D. DUOMENIS</t>
  </si>
  <si>
    <t>Sūdavos k., Arminų g.-1,Klausučių s. Vilkaviškio r.,190487530</t>
  </si>
  <si>
    <t>Vyr. buhalterė</t>
  </si>
  <si>
    <t>Zita Viltrakienė</t>
  </si>
  <si>
    <t>Direktoriaus pavaduotoja ugdymui l.e.direktoriaus pareigas</t>
  </si>
  <si>
    <t>Vilija Nikliauzienė</t>
  </si>
  <si>
    <t>PAGAL 2015M.GRUODŽIO 31D. DUOMENIS</t>
  </si>
  <si>
    <t>Direktoriaus pavaduotoja ugdymui l.e. direktoriaus pareigas</t>
  </si>
  <si>
    <t>Sūdavos k.,Arminų g.-1,Klausučių s., Vilkaviškio r.,190487530</t>
  </si>
  <si>
    <t>Sūdavos k., Arminų g.-1..Klausučių s. Vilkaviškio r. 190487530</t>
  </si>
  <si>
    <t>PAGAL 2015M. GRUODŽIO 31D. DUOMENIS</t>
  </si>
  <si>
    <t xml:space="preserve">Vyr, buhalterė </t>
  </si>
  <si>
    <t>Direktoriaus pavad. ugdymui l.e. direktoriaus pareigas</t>
  </si>
  <si>
    <t>Kiti pokyčiai (junginiai)</t>
  </si>
  <si>
    <t>Įsigijimo ar pasigaminimo savikaina ataskaitinio laikotarpio pabaigoje (1+2-3+/-4+5)</t>
  </si>
  <si>
    <t>18.1.</t>
  </si>
  <si>
    <t>18.2.</t>
  </si>
  <si>
    <t>18.3.</t>
  </si>
  <si>
    <t>11.1.</t>
  </si>
  <si>
    <t>11.2.</t>
  </si>
  <si>
    <t>11.3.</t>
  </si>
  <si>
    <t>11.4.</t>
  </si>
  <si>
    <t>Atsargų balansinė vertė ataskaitinio laikotarpio pradžioje (1+7)</t>
  </si>
  <si>
    <t>Atsargų balansinė vertė ataskaitinio laikotarpio pabaigoje (6+14)</t>
  </si>
  <si>
    <t>Atsargų nuvertėjimas ataskaitinio laikotarpio pabaigoje (7+8+9+10+11+12+13)</t>
  </si>
  <si>
    <t>Atsargų įsigijimo vertė ataskaitinio laikotarpio pabaigoje (1+2+3+4+5)</t>
  </si>
  <si>
    <t>Išankstinių apmokėjimų balansinė vertė (1+2)</t>
  </si>
  <si>
    <r>
      <t xml:space="preserve">2015M. INFORMACIJA PAGAL VEIKLOS SEGMENTUS </t>
    </r>
  </si>
  <si>
    <t>Likutis 2015 m. gruodžio 31 d.</t>
  </si>
  <si>
    <t>Likutis 2014 m. gruodžio 31 d.</t>
  </si>
  <si>
    <t>Įsipareigojimų dalis valiuta</t>
  </si>
  <si>
    <t>Balansinė vertė ataskaitinio laikotarpio pradžioje</t>
  </si>
  <si>
    <t>Balansinė vertė ataskaitinio laikotarpio pabaigoje</t>
  </si>
  <si>
    <t>Eurais </t>
  </si>
  <si>
    <t>JAV doleriais </t>
  </si>
  <si>
    <t xml:space="preserve">3. </t>
  </si>
  <si>
    <t>Kitomis  </t>
  </si>
  <si>
    <t xml:space="preserve">4. </t>
  </si>
  <si>
    <t>Iš viso </t>
  </si>
  <si>
    <t xml:space="preserve"> 2016-03-15 Nr. _____</t>
  </si>
  <si>
    <t>2016-03-15 Nr. _____</t>
  </si>
  <si>
    <t xml:space="preserve">17-ojo VSAFAS „Finansinis turtas ir finansiniai įsipareigojimai“ </t>
  </si>
  <si>
    <t>13 priedas</t>
  </si>
  <si>
    <t xml:space="preserve">    </t>
  </si>
  <si>
    <t xml:space="preserve">pateikimo  žemesniojo ir   aukštesniojo lygių finansinių ataskaitų aiškinamajame rašte eurais </t>
  </si>
  <si>
    <t>(Informacijos apie įsipareigojimų dalį (įskaitant finansinės nuomos (lizingo) įsipareigojimus)</t>
  </si>
  <si>
    <t xml:space="preserve">                                                                                                      ir užsienio valiutomis forma)</t>
  </si>
  <si>
    <t xml:space="preserve"> ĮSIPAREIGOJIMUS)EURAIS IR UŽSIENIO VALIUTOMIS</t>
  </si>
  <si>
    <t xml:space="preserve">                   INFORMACIJA APIE ĮSIPAREIGOJIMŲ DALĮ (ĮSKAITANT FINANSINĖS NUOMOS (LIZINGO) 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</si>
</sst>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"/>
    <numFmt numFmtId="192" formatCode="[$€-2]\ ###,000_);[Red]\([$€-2]\ ###,000\)"/>
  </numFmts>
  <fonts count="10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NewRoman,Bold"/>
      <family val="0"/>
    </font>
    <font>
      <b/>
      <sz val="12"/>
      <name val="TimesNewRoman,Bold"/>
      <family val="0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trike/>
      <sz val="12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trike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trike/>
      <sz val="12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trike/>
      <sz val="10"/>
      <name val="Times New (W1)"/>
      <family val="1"/>
    </font>
    <font>
      <u val="single"/>
      <sz val="11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0" borderId="1" applyNumberFormat="0" applyFill="0" applyAlignment="0" applyProtection="0"/>
    <xf numFmtId="0" fontId="93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0" borderId="3" applyNumberFormat="0" applyFill="0" applyAlignment="0" applyProtection="0"/>
    <xf numFmtId="0" fontId="95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5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  <xf numFmtId="0" fontId="96" fillId="33" borderId="0" applyNumberFormat="0" applyBorder="0" applyAlignment="0" applyProtection="0"/>
    <xf numFmtId="0" fontId="34" fillId="34" borderId="0" applyNumberFormat="0" applyBorder="0" applyAlignment="0" applyProtection="0"/>
    <xf numFmtId="0" fontId="55" fillId="35" borderId="0" applyNumberFormat="0" applyFont="0" applyBorder="0" applyAlignment="0" applyProtection="0"/>
    <xf numFmtId="0" fontId="55" fillId="35" borderId="0" applyNumberFormat="0" applyFont="0" applyBorder="0" applyAlignment="0" applyProtection="0"/>
    <xf numFmtId="0" fontId="55" fillId="35" borderId="0" applyNumberFormat="0" applyFont="0" applyBorder="0" applyAlignment="0" applyProtection="0"/>
    <xf numFmtId="0" fontId="55" fillId="35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34" fillId="40" borderId="0" applyNumberForma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2" borderId="0" applyNumberFormat="0" applyFont="0" applyBorder="0" applyAlignment="0" applyProtection="0"/>
    <xf numFmtId="0" fontId="55" fillId="42" borderId="0" applyNumberFormat="0" applyFont="0" applyBorder="0" applyAlignment="0" applyProtection="0"/>
    <xf numFmtId="0" fontId="55" fillId="42" borderId="0" applyNumberFormat="0" applyFont="0" applyBorder="0" applyAlignment="0" applyProtection="0"/>
    <xf numFmtId="0" fontId="55" fillId="42" borderId="0" applyNumberFormat="0" applyFont="0" applyBorder="0" applyAlignment="0" applyProtection="0"/>
    <xf numFmtId="0" fontId="56" fillId="43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4" borderId="0" applyNumberFormat="0" applyBorder="0" applyAlignment="0" applyProtection="0"/>
    <xf numFmtId="0" fontId="34" fillId="45" borderId="0" applyNumberFormat="0" applyBorder="0" applyAlignment="0" applyProtection="0"/>
    <xf numFmtId="0" fontId="55" fillId="46" borderId="0" applyNumberFormat="0" applyFont="0" applyBorder="0" applyAlignment="0" applyProtection="0"/>
    <xf numFmtId="0" fontId="55" fillId="46" borderId="0" applyNumberFormat="0" applyFont="0" applyBorder="0" applyAlignment="0" applyProtection="0"/>
    <xf numFmtId="0" fontId="55" fillId="46" borderId="0" applyNumberFormat="0" applyFont="0" applyBorder="0" applyAlignment="0" applyProtection="0"/>
    <xf numFmtId="0" fontId="55" fillId="46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4" fillId="25" borderId="0" applyNumberForma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50" borderId="0" applyNumberFormat="0" applyFont="0" applyBorder="0" applyAlignment="0" applyProtection="0"/>
    <xf numFmtId="0" fontId="55" fillId="50" borderId="0" applyNumberFormat="0" applyFont="0" applyBorder="0" applyAlignment="0" applyProtection="0"/>
    <xf numFmtId="0" fontId="55" fillId="50" borderId="0" applyNumberFormat="0" applyFont="0" applyBorder="0" applyAlignment="0" applyProtection="0"/>
    <xf numFmtId="0" fontId="55" fillId="50" borderId="0" applyNumberFormat="0" applyFont="0" applyBorder="0" applyAlignment="0" applyProtection="0"/>
    <xf numFmtId="0" fontId="56" fillId="4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34" fillId="26" borderId="0" applyNumberFormat="0" applyBorder="0" applyAlignment="0" applyProtection="0"/>
    <xf numFmtId="0" fontId="55" fillId="53" borderId="0" applyNumberFormat="0" applyFont="0" applyBorder="0" applyAlignment="0" applyProtection="0"/>
    <xf numFmtId="0" fontId="55" fillId="53" borderId="0" applyNumberFormat="0" applyFont="0" applyBorder="0" applyAlignment="0" applyProtection="0"/>
    <xf numFmtId="0" fontId="55" fillId="53" borderId="0" applyNumberFormat="0" applyFont="0" applyBorder="0" applyAlignment="0" applyProtection="0"/>
    <xf numFmtId="0" fontId="55" fillId="53" borderId="0" applyNumberFormat="0" applyFont="0" applyBorder="0" applyAlignment="0" applyProtection="0"/>
    <xf numFmtId="0" fontId="55" fillId="54" borderId="0" applyNumberFormat="0" applyFont="0" applyBorder="0" applyAlignment="0" applyProtection="0"/>
    <xf numFmtId="0" fontId="55" fillId="54" borderId="0" applyNumberFormat="0" applyFont="0" applyBorder="0" applyAlignment="0" applyProtection="0"/>
    <xf numFmtId="0" fontId="55" fillId="54" borderId="0" applyNumberFormat="0" applyFont="0" applyBorder="0" applyAlignment="0" applyProtection="0"/>
    <xf numFmtId="0" fontId="55" fillId="54" borderId="0" applyNumberFormat="0" applyFon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34" fillId="56" borderId="0" applyNumberFormat="0" applyBorder="0" applyAlignment="0" applyProtection="0"/>
    <xf numFmtId="0" fontId="55" fillId="57" borderId="0" applyNumberFormat="0" applyFont="0" applyBorder="0" applyAlignment="0" applyProtection="0"/>
    <xf numFmtId="0" fontId="55" fillId="57" borderId="0" applyNumberFormat="0" applyFont="0" applyBorder="0" applyAlignment="0" applyProtection="0"/>
    <xf numFmtId="0" fontId="55" fillId="57" borderId="0" applyNumberFormat="0" applyFont="0" applyBorder="0" applyAlignment="0" applyProtection="0"/>
    <xf numFmtId="0" fontId="55" fillId="57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6" fillId="58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9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43" borderId="0" applyNumberFormat="0" applyBorder="0" applyAlignment="0" applyProtection="0"/>
    <xf numFmtId="0" fontId="98" fillId="60" borderId="0" applyNumberFormat="0" applyBorder="0" applyAlignment="0" applyProtection="0"/>
    <xf numFmtId="0" fontId="36" fillId="61" borderId="4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59" fillId="36" borderId="4" applyNumberFormat="0" applyAlignment="0" applyProtection="0"/>
    <xf numFmtId="0" fontId="37" fillId="63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0" borderId="6" applyNumberFormat="0" applyAlignment="0" applyProtection="0"/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9" fillId="64" borderId="0" applyNumberFormat="0" applyBorder="0" applyAlignment="0" applyProtection="0"/>
    <xf numFmtId="0" fontId="39" fillId="4" borderId="0" applyNumberForma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63" fillId="65" borderId="0" applyNumberFormat="0" applyBorder="0" applyAlignment="0" applyProtection="0"/>
    <xf numFmtId="0" fontId="40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4" fillId="0" borderId="7" applyNumberFormat="0" applyFill="0" applyAlignment="0" applyProtection="0"/>
    <xf numFmtId="0" fontId="41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6" fillId="0" borderId="9" applyNumberFormat="0" applyFill="0" applyAlignment="0" applyProtection="0"/>
    <xf numFmtId="0" fontId="42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8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3" fillId="7" borderId="4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2" fillId="66" borderId="4" applyNumberFormat="0" applyAlignment="0" applyProtection="0"/>
    <xf numFmtId="0" fontId="100" fillId="67" borderId="13" applyNumberFormat="0" applyAlignment="0" applyProtection="0"/>
    <xf numFmtId="0" fontId="94" fillId="0" borderId="0">
      <alignment/>
      <protection/>
    </xf>
    <xf numFmtId="0" fontId="101" fillId="0" borderId="0" applyNumberFormat="0" applyFill="0" applyBorder="0" applyAlignment="0" applyProtection="0"/>
    <xf numFmtId="0" fontId="102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74" fillId="0" borderId="15" applyNumberFormat="0" applyFill="0" applyAlignment="0" applyProtection="0"/>
    <xf numFmtId="0" fontId="45" fillId="69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75" fillId="70" borderId="0" applyNumberFormat="0" applyBorder="0" applyAlignment="0" applyProtection="0"/>
    <xf numFmtId="0" fontId="103" fillId="71" borderId="0" applyNumberFormat="0" applyBorder="0" applyAlignment="0" applyProtection="0"/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>
      <alignment/>
      <protection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Fill="0" applyBorder="0" applyAlignment="0" applyProtection="0"/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>
      <alignment/>
      <protection/>
    </xf>
    <xf numFmtId="0" fontId="76" fillId="4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Fill="0" applyBorder="0" applyAlignment="0" applyProtection="0"/>
    <xf numFmtId="0" fontId="55" fillId="0" borderId="0">
      <alignment/>
      <protection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55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0" fillId="0" borderId="0">
      <alignment/>
      <protection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9" fillId="72" borderId="0">
      <alignment/>
      <protection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>
      <alignment/>
      <protection/>
    </xf>
    <xf numFmtId="0" fontId="55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>
      <alignment/>
      <protection/>
    </xf>
    <xf numFmtId="0" fontId="55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>
      <alignment/>
      <protection/>
    </xf>
    <xf numFmtId="0" fontId="33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>
      <alignment/>
      <protection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73" borderId="17" applyNumberFormat="0" applyFont="0" applyAlignment="0" applyProtection="0"/>
    <xf numFmtId="0" fontId="55" fillId="57" borderId="17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17" applyNumberFormat="0" applyFont="0" applyAlignment="0" applyProtection="0"/>
    <xf numFmtId="0" fontId="46" fillId="61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36" borderId="18" applyNumberFormat="0" applyAlignment="0" applyProtection="0"/>
    <xf numFmtId="0" fontId="96" fillId="74" borderId="0" applyNumberFormat="0" applyBorder="0" applyAlignment="0" applyProtection="0"/>
    <xf numFmtId="0" fontId="96" fillId="75" borderId="0" applyNumberFormat="0" applyBorder="0" applyAlignment="0" applyProtection="0"/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96" fillId="78" borderId="0" applyNumberFormat="0" applyBorder="0" applyAlignment="0" applyProtection="0"/>
    <xf numFmtId="0" fontId="96" fillId="79" borderId="0" applyNumberFormat="0" applyBorder="0" applyAlignment="0" applyProtection="0"/>
    <xf numFmtId="0" fontId="0" fillId="80" borderId="19" applyNumberFormat="0" applyFont="0" applyAlignment="0" applyProtection="0"/>
    <xf numFmtId="0" fontId="10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76" fillId="70" borderId="5" applyProtection="0">
      <alignment vertical="center"/>
    </xf>
    <xf numFmtId="4" fontId="76" fillId="70" borderId="5" applyProtection="0">
      <alignment vertical="center"/>
    </xf>
    <xf numFmtId="4" fontId="79" fillId="70" borderId="5" applyProtection="0">
      <alignment vertical="center"/>
    </xf>
    <xf numFmtId="4" fontId="76" fillId="70" borderId="5" applyProtection="0">
      <alignment horizontal="left" vertical="center"/>
    </xf>
    <xf numFmtId="4" fontId="76" fillId="70" borderId="5" applyProtection="0">
      <alignment horizontal="left" vertical="center"/>
    </xf>
    <xf numFmtId="0" fontId="80" fillId="70" borderId="20" applyNumberFormat="0" applyProtection="0">
      <alignment horizontal="left" vertical="top"/>
    </xf>
    <xf numFmtId="4" fontId="76" fillId="55" borderId="5" applyProtection="0">
      <alignment horizontal="left" vertical="center"/>
    </xf>
    <xf numFmtId="4" fontId="76" fillId="55" borderId="5" applyProtection="0">
      <alignment horizontal="left" vertical="center"/>
    </xf>
    <xf numFmtId="4" fontId="76" fillId="43" borderId="5" applyProtection="0">
      <alignment horizontal="right" vertical="center"/>
    </xf>
    <xf numFmtId="4" fontId="76" fillId="43" borderId="5" applyProtection="0">
      <alignment horizontal="right" vertical="center"/>
    </xf>
    <xf numFmtId="4" fontId="76" fillId="81" borderId="5" applyProtection="0">
      <alignment horizontal="right" vertical="center"/>
    </xf>
    <xf numFmtId="4" fontId="76" fillId="81" borderId="5" applyProtection="0">
      <alignment horizontal="right" vertical="center"/>
    </xf>
    <xf numFmtId="4" fontId="76" fillId="44" borderId="21" applyProtection="0">
      <alignment horizontal="right" vertical="center"/>
    </xf>
    <xf numFmtId="4" fontId="76" fillId="44" borderId="21" applyProtection="0">
      <alignment horizontal="right" vertical="center"/>
    </xf>
    <xf numFmtId="4" fontId="76" fillId="58" borderId="5" applyProtection="0">
      <alignment horizontal="right" vertical="center"/>
    </xf>
    <xf numFmtId="4" fontId="76" fillId="58" borderId="5" applyProtection="0">
      <alignment horizontal="right" vertical="center"/>
    </xf>
    <xf numFmtId="4" fontId="76" fillId="82" borderId="5" applyProtection="0">
      <alignment horizontal="right" vertical="center"/>
    </xf>
    <xf numFmtId="4" fontId="76" fillId="82" borderId="5" applyProtection="0">
      <alignment horizontal="right" vertical="center"/>
    </xf>
    <xf numFmtId="4" fontId="76" fillId="59" borderId="5" applyProtection="0">
      <alignment horizontal="right" vertical="center"/>
    </xf>
    <xf numFmtId="4" fontId="76" fillId="59" borderId="5" applyProtection="0">
      <alignment horizontal="right" vertical="center"/>
    </xf>
    <xf numFmtId="4" fontId="76" fillId="49" borderId="5" applyProtection="0">
      <alignment horizontal="right" vertical="center"/>
    </xf>
    <xf numFmtId="4" fontId="76" fillId="49" borderId="5" applyProtection="0">
      <alignment horizontal="right" vertical="center"/>
    </xf>
    <xf numFmtId="4" fontId="76" fillId="48" borderId="5" applyProtection="0">
      <alignment horizontal="right" vertical="center"/>
    </xf>
    <xf numFmtId="4" fontId="76" fillId="48" borderId="5" applyProtection="0">
      <alignment horizontal="right" vertical="center"/>
    </xf>
    <xf numFmtId="4" fontId="76" fillId="47" borderId="5" applyProtection="0">
      <alignment horizontal="right" vertical="center"/>
    </xf>
    <xf numFmtId="4" fontId="76" fillId="47" borderId="5" applyProtection="0">
      <alignment horizontal="right" vertical="center"/>
    </xf>
    <xf numFmtId="4" fontId="76" fillId="0" borderId="21" applyFill="0" applyProtection="0">
      <alignment horizontal="left" vertical="center"/>
    </xf>
    <xf numFmtId="4" fontId="76" fillId="0" borderId="21" applyFill="0" applyProtection="0">
      <alignment horizontal="left" vertical="center"/>
    </xf>
    <xf numFmtId="4" fontId="33" fillId="54" borderId="21" applyProtection="0">
      <alignment horizontal="left" vertical="center"/>
    </xf>
    <xf numFmtId="4" fontId="33" fillId="54" borderId="21" applyProtection="0">
      <alignment horizontal="left" vertical="center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/>
    </xf>
    <xf numFmtId="4" fontId="33" fillId="54" borderId="21" applyProtection="0">
      <alignment horizontal="left" vertical="center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76" fillId="42" borderId="5" applyProtection="0">
      <alignment horizontal="right" vertical="center"/>
    </xf>
    <xf numFmtId="4" fontId="76" fillId="42" borderId="5" applyProtection="0">
      <alignment horizontal="right" vertical="center"/>
    </xf>
    <xf numFmtId="4" fontId="76" fillId="53" borderId="21" applyProtection="0">
      <alignment horizontal="left" vertical="center"/>
    </xf>
    <xf numFmtId="4" fontId="76" fillId="53" borderId="21" applyProtection="0">
      <alignment horizontal="left" vertical="center"/>
    </xf>
    <xf numFmtId="4" fontId="76" fillId="42" borderId="21" applyProtection="0">
      <alignment horizontal="left" vertical="center"/>
    </xf>
    <xf numFmtId="4" fontId="76" fillId="42" borderId="21" applyProtection="0">
      <alignment horizontal="left" vertical="center"/>
    </xf>
    <xf numFmtId="0" fontId="76" fillId="36" borderId="5" applyNumberFormat="0" applyProtection="0">
      <alignment horizontal="left" vertical="center"/>
    </xf>
    <xf numFmtId="0" fontId="76" fillId="36" borderId="5" applyNumberFormat="0" applyProtection="0">
      <alignment horizontal="left" vertical="center"/>
    </xf>
    <xf numFmtId="0" fontId="76" fillId="54" borderId="20" applyNumberFormat="0" applyProtection="0">
      <alignment horizontal="left" vertical="top"/>
    </xf>
    <xf numFmtId="0" fontId="76" fillId="54" borderId="20" applyNumberFormat="0" applyProtection="0">
      <alignment horizontal="left" vertical="top"/>
    </xf>
    <xf numFmtId="0" fontId="76" fillId="54" borderId="20" applyNumberFormat="0" applyProtection="0">
      <alignment horizontal="left" vertical="top"/>
    </xf>
    <xf numFmtId="0" fontId="76" fillId="83" borderId="5" applyNumberFormat="0" applyProtection="0">
      <alignment horizontal="left" vertical="center"/>
    </xf>
    <xf numFmtId="0" fontId="76" fillId="83" borderId="5" applyNumberFormat="0" applyProtection="0">
      <alignment horizontal="left" vertical="center"/>
    </xf>
    <xf numFmtId="0" fontId="76" fillId="42" borderId="20" applyNumberFormat="0" applyProtection="0">
      <alignment horizontal="left" vertical="top"/>
    </xf>
    <xf numFmtId="0" fontId="76" fillId="42" borderId="20" applyNumberFormat="0" applyProtection="0">
      <alignment horizontal="left" vertical="top"/>
    </xf>
    <xf numFmtId="0" fontId="76" fillId="42" borderId="20" applyNumberFormat="0" applyProtection="0">
      <alignment horizontal="left" vertical="top"/>
    </xf>
    <xf numFmtId="0" fontId="76" fillId="84" borderId="5" applyNumberFormat="0" applyProtection="0">
      <alignment horizontal="left" vertical="center"/>
    </xf>
    <xf numFmtId="0" fontId="76" fillId="84" borderId="5" applyNumberFormat="0" applyProtection="0">
      <alignment horizontal="left" vertical="center"/>
    </xf>
    <xf numFmtId="0" fontId="76" fillId="84" borderId="20" applyNumberFormat="0" applyProtection="0">
      <alignment horizontal="left" vertical="top"/>
    </xf>
    <xf numFmtId="0" fontId="76" fillId="84" borderId="20" applyNumberFormat="0" applyProtection="0">
      <alignment horizontal="left" vertical="top"/>
    </xf>
    <xf numFmtId="0" fontId="76" fillId="84" borderId="20" applyNumberFormat="0" applyProtection="0">
      <alignment horizontal="left" vertical="top"/>
    </xf>
    <xf numFmtId="0" fontId="76" fillId="53" borderId="5" applyNumberFormat="0" applyProtection="0">
      <alignment horizontal="left" vertical="center"/>
    </xf>
    <xf numFmtId="0" fontId="76" fillId="53" borderId="5" applyNumberFormat="0" applyProtection="0">
      <alignment horizontal="left" vertical="center"/>
    </xf>
    <xf numFmtId="0" fontId="76" fillId="53" borderId="20" applyNumberFormat="0" applyProtection="0">
      <alignment horizontal="left" vertical="top"/>
    </xf>
    <xf numFmtId="0" fontId="76" fillId="53" borderId="20" applyNumberFormat="0" applyProtection="0">
      <alignment horizontal="left" vertical="top"/>
    </xf>
    <xf numFmtId="0" fontId="76" fillId="53" borderId="20" applyNumberFormat="0" applyProtection="0">
      <alignment horizontal="left" vertical="top"/>
    </xf>
    <xf numFmtId="0" fontId="76" fillId="85" borderId="22" applyNumberFormat="0">
      <alignment/>
      <protection locked="0"/>
    </xf>
    <xf numFmtId="0" fontId="76" fillId="85" borderId="22" applyNumberFormat="0">
      <alignment/>
      <protection locked="0"/>
    </xf>
    <xf numFmtId="0" fontId="76" fillId="85" borderId="22" applyNumberFormat="0">
      <alignment/>
      <protection locked="0"/>
    </xf>
    <xf numFmtId="0" fontId="80" fillId="54" borderId="0" applyNumberFormat="0" applyBorder="0" applyProtection="0">
      <alignment/>
    </xf>
    <xf numFmtId="4" fontId="76" fillId="57" borderId="20" applyProtection="0">
      <alignment vertical="center"/>
    </xf>
    <xf numFmtId="4" fontId="79" fillId="57" borderId="21" applyProtection="0">
      <alignment vertical="center"/>
    </xf>
    <xf numFmtId="4" fontId="76" fillId="36" borderId="20" applyProtection="0">
      <alignment horizontal="left" vertical="center"/>
    </xf>
    <xf numFmtId="0" fontId="76" fillId="57" borderId="20" applyNumberFormat="0" applyProtection="0">
      <alignment horizontal="left" vertical="top"/>
    </xf>
    <xf numFmtId="4" fontId="76" fillId="0" borderId="5" applyProtection="0">
      <alignment horizontal="right" vertical="center"/>
    </xf>
    <xf numFmtId="4" fontId="76" fillId="0" borderId="5" applyProtection="0">
      <alignment horizontal="right" vertical="center"/>
    </xf>
    <xf numFmtId="4" fontId="79" fillId="85" borderId="5" applyProtection="0">
      <alignment horizontal="right" vertical="center"/>
    </xf>
    <xf numFmtId="4" fontId="76" fillId="55" borderId="5" applyProtection="0">
      <alignment horizontal="left" vertical="center"/>
    </xf>
    <xf numFmtId="4" fontId="76" fillId="55" borderId="5" applyProtection="0">
      <alignment horizontal="left" vertical="center"/>
    </xf>
    <xf numFmtId="0" fontId="76" fillId="42" borderId="20" applyNumberFormat="0" applyProtection="0">
      <alignment horizontal="left" vertical="top"/>
    </xf>
    <xf numFmtId="4" fontId="81" fillId="62" borderId="21" applyProtection="0">
      <alignment horizontal="left" vertical="center"/>
    </xf>
    <xf numFmtId="0" fontId="76" fillId="86" borderId="21" applyNumberFormat="0" applyProtection="0">
      <alignment/>
    </xf>
    <xf numFmtId="0" fontId="76" fillId="86" borderId="21" applyNumberFormat="0" applyProtection="0">
      <alignment/>
    </xf>
    <xf numFmtId="4" fontId="82" fillId="85" borderId="5" applyProtection="0">
      <alignment horizontal="right" vertical="center"/>
    </xf>
    <xf numFmtId="0" fontId="83" fillId="0" borderId="0" applyNumberFormat="0" applyFill="0" applyBorder="0" applyAlignment="0" applyProtection="0"/>
    <xf numFmtId="0" fontId="105" fillId="67" borderId="14" applyNumberFormat="0" applyAlignment="0" applyProtection="0"/>
    <xf numFmtId="0" fontId="29" fillId="0" borderId="0">
      <alignment/>
      <protection/>
    </xf>
    <xf numFmtId="0" fontId="84" fillId="0" borderId="21" applyNumberFormat="0" applyProtection="0">
      <alignment/>
    </xf>
    <xf numFmtId="0" fontId="84" fillId="0" borderId="21" applyNumberFormat="0" applyProtection="0">
      <alignment/>
    </xf>
    <xf numFmtId="0" fontId="84" fillId="0" borderId="21" applyNumberFormat="0" applyProtection="0">
      <alignment/>
    </xf>
    <xf numFmtId="0" fontId="106" fillId="0" borderId="23" applyNumberFormat="0" applyFill="0" applyAlignment="0" applyProtection="0"/>
    <xf numFmtId="0" fontId="107" fillId="0" borderId="24" applyNumberFormat="0" applyFill="0" applyAlignment="0" applyProtection="0"/>
    <xf numFmtId="49" fontId="85" fillId="36" borderId="0" applyBorder="0" applyProtection="0">
      <alignment vertical="top" wrapText="1"/>
    </xf>
    <xf numFmtId="0" fontId="108" fillId="87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6" fillId="46" borderId="0" applyNumberFormat="0" applyBorder="0" applyProtection="0">
      <alignment/>
    </xf>
  </cellStyleXfs>
  <cellXfs count="872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30" xfId="0" applyNumberFormat="1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4" fillId="88" borderId="29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2" fillId="0" borderId="0" xfId="290" applyAlignment="1" applyProtection="1">
      <alignment/>
      <protection/>
    </xf>
    <xf numFmtId="0" fontId="4" fillId="0" borderId="0" xfId="0" applyFont="1" applyAlignment="1">
      <alignment vertical="center"/>
    </xf>
    <xf numFmtId="0" fontId="0" fillId="88" borderId="0" xfId="0" applyFill="1" applyAlignment="1">
      <alignment vertical="center"/>
    </xf>
    <xf numFmtId="0" fontId="3" fillId="88" borderId="0" xfId="0" applyFont="1" applyFill="1" applyAlignment="1">
      <alignment horizontal="left" vertical="center"/>
    </xf>
    <xf numFmtId="0" fontId="4" fillId="88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88" borderId="0" xfId="0" applyFont="1" applyFill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88" borderId="0" xfId="0" applyFont="1" applyFill="1" applyAlignment="1">
      <alignment horizontal="right" vertical="center"/>
    </xf>
    <xf numFmtId="0" fontId="21" fillId="88" borderId="0" xfId="0" applyFont="1" applyFill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88" borderId="29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1" fillId="0" borderId="29" xfId="0" applyFont="1" applyBorder="1" applyAlignment="1">
      <alignment vertical="center"/>
    </xf>
    <xf numFmtId="0" fontId="50" fillId="0" borderId="3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vertical="top" wrapText="1"/>
    </xf>
    <xf numFmtId="0" fontId="13" fillId="0" borderId="28" xfId="0" applyFont="1" applyFill="1" applyBorder="1" applyAlignment="1">
      <alignment vertical="center" wrapText="1"/>
    </xf>
    <xf numFmtId="16" fontId="13" fillId="0" borderId="28" xfId="0" applyNumberFormat="1" applyFont="1" applyFill="1" applyBorder="1" applyAlignment="1" quotePrefix="1">
      <alignment horizontal="center" vertical="center" wrapText="1"/>
    </xf>
    <xf numFmtId="0" fontId="13" fillId="0" borderId="29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0" fillId="88" borderId="0" xfId="0" applyFill="1" applyAlignment="1">
      <alignment/>
    </xf>
    <xf numFmtId="0" fontId="3" fillId="88" borderId="0" xfId="0" applyFont="1" applyFill="1" applyAlignment="1">
      <alignment/>
    </xf>
    <xf numFmtId="0" fontId="0" fillId="88" borderId="0" xfId="0" applyFont="1" applyFill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4" fillId="88" borderId="0" xfId="0" applyFont="1" applyFill="1" applyAlignment="1">
      <alignment/>
    </xf>
    <xf numFmtId="0" fontId="0" fillId="0" borderId="0" xfId="0" applyFont="1" applyAlignment="1">
      <alignment/>
    </xf>
    <xf numFmtId="0" fontId="3" fillId="88" borderId="0" xfId="0" applyFont="1" applyFill="1" applyAlignment="1">
      <alignment/>
    </xf>
    <xf numFmtId="0" fontId="53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wrapText="1"/>
    </xf>
    <xf numFmtId="0" fontId="53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right" vertical="top" wrapText="1"/>
    </xf>
    <xf numFmtId="0" fontId="5" fillId="0" borderId="28" xfId="0" applyFont="1" applyBorder="1" applyAlignment="1">
      <alignment horizontal="right" wrapText="1"/>
    </xf>
    <xf numFmtId="0" fontId="5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 indent="1"/>
    </xf>
    <xf numFmtId="0" fontId="53" fillId="0" borderId="28" xfId="0" applyFont="1" applyBorder="1" applyAlignment="1">
      <alignment horizontal="right" vertical="top" wrapText="1"/>
    </xf>
    <xf numFmtId="0" fontId="53" fillId="0" borderId="28" xfId="0" applyFont="1" applyBorder="1" applyAlignment="1">
      <alignment horizontal="right" wrapText="1"/>
    </xf>
    <xf numFmtId="0" fontId="53" fillId="0" borderId="28" xfId="0" applyFont="1" applyBorder="1" applyAlignment="1">
      <alignment vertical="top" wrapText="1"/>
    </xf>
    <xf numFmtId="0" fontId="53" fillId="88" borderId="28" xfId="0" applyFont="1" applyFill="1" applyBorder="1" applyAlignment="1">
      <alignment horizontal="left" wrapText="1"/>
    </xf>
    <xf numFmtId="0" fontId="53" fillId="0" borderId="34" xfId="0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 indent="1"/>
    </xf>
    <xf numFmtId="0" fontId="53" fillId="0" borderId="28" xfId="0" applyFont="1" applyBorder="1" applyAlignment="1">
      <alignment horizontal="left" vertical="top" wrapText="1"/>
    </xf>
    <xf numFmtId="0" fontId="0" fillId="88" borderId="0" xfId="0" applyFont="1" applyFill="1" applyBorder="1" applyAlignment="1">
      <alignment/>
    </xf>
    <xf numFmtId="0" fontId="5" fillId="88" borderId="0" xfId="0" applyFont="1" applyFill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88" borderId="28" xfId="0" applyFont="1" applyFill="1" applyBorder="1" applyAlignment="1">
      <alignment horizontal="center" vertical="center"/>
    </xf>
    <xf numFmtId="0" fontId="4" fillId="88" borderId="28" xfId="0" applyFont="1" applyFill="1" applyBorder="1" applyAlignment="1">
      <alignment horizontal="center" vertical="top" wrapText="1"/>
    </xf>
    <xf numFmtId="0" fontId="4" fillId="88" borderId="28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989" applyAlignment="1">
      <alignment vertical="center"/>
      <protection/>
    </xf>
    <xf numFmtId="0" fontId="4" fillId="0" borderId="0" xfId="989" applyFont="1" applyAlignment="1">
      <alignment vertical="center"/>
      <protection/>
    </xf>
    <xf numFmtId="0" fontId="13" fillId="0" borderId="0" xfId="989" applyFont="1" applyAlignment="1">
      <alignment vertical="center"/>
      <protection/>
    </xf>
    <xf numFmtId="0" fontId="2" fillId="0" borderId="0" xfId="989" applyFont="1" applyAlignment="1">
      <alignment vertical="center"/>
      <protection/>
    </xf>
    <xf numFmtId="0" fontId="16" fillId="0" borderId="0" xfId="989" applyFont="1" applyAlignment="1">
      <alignment horizontal="center" vertical="center"/>
      <protection/>
    </xf>
    <xf numFmtId="0" fontId="17" fillId="0" borderId="0" xfId="989" applyFont="1" applyAlignment="1">
      <alignment vertical="center"/>
      <protection/>
    </xf>
    <xf numFmtId="0" fontId="1" fillId="0" borderId="28" xfId="989" applyFont="1" applyBorder="1" applyAlignment="1">
      <alignment horizontal="center" vertical="center" wrapText="1"/>
      <protection/>
    </xf>
    <xf numFmtId="0" fontId="21" fillId="0" borderId="28" xfId="989" applyFont="1" applyBorder="1" applyAlignment="1">
      <alignment vertical="center"/>
      <protection/>
    </xf>
    <xf numFmtId="0" fontId="1" fillId="0" borderId="28" xfId="989" applyFont="1" applyBorder="1" applyAlignment="1">
      <alignment vertical="center" wrapText="1"/>
      <protection/>
    </xf>
    <xf numFmtId="0" fontId="2" fillId="0" borderId="28" xfId="989" applyFont="1" applyBorder="1" applyAlignment="1">
      <alignment vertical="center"/>
      <protection/>
    </xf>
    <xf numFmtId="0" fontId="2" fillId="0" borderId="28" xfId="989" applyFont="1" applyBorder="1" applyAlignment="1">
      <alignment vertical="center" wrapText="1"/>
      <protection/>
    </xf>
    <xf numFmtId="0" fontId="2" fillId="0" borderId="28" xfId="989" applyFont="1" applyBorder="1" applyAlignment="1">
      <alignment horizontal="left" vertical="center" wrapText="1"/>
      <protection/>
    </xf>
    <xf numFmtId="0" fontId="1" fillId="0" borderId="28" xfId="989" applyFont="1" applyBorder="1" applyAlignment="1">
      <alignment vertical="center"/>
      <protection/>
    </xf>
    <xf numFmtId="0" fontId="1" fillId="0" borderId="28" xfId="989" applyFont="1" applyBorder="1" applyAlignment="1">
      <alignment horizontal="left" vertical="center"/>
      <protection/>
    </xf>
    <xf numFmtId="0" fontId="3" fillId="0" borderId="0" xfId="989" applyFont="1" applyAlignment="1">
      <alignment vertical="center" wrapText="1"/>
      <protection/>
    </xf>
    <xf numFmtId="0" fontId="2" fillId="0" borderId="0" xfId="989" applyFont="1" applyBorder="1" applyAlignment="1">
      <alignment horizontal="left" vertical="center" wrapText="1"/>
      <protection/>
    </xf>
    <xf numFmtId="0" fontId="3" fillId="0" borderId="0" xfId="989" applyFont="1" applyBorder="1" applyAlignment="1">
      <alignment horizontal="left" vertical="top" wrapText="1"/>
      <protection/>
    </xf>
    <xf numFmtId="0" fontId="3" fillId="0" borderId="0" xfId="989" applyFont="1" applyBorder="1" applyAlignment="1">
      <alignment horizontal="center" vertical="top" wrapText="1"/>
      <protection/>
    </xf>
    <xf numFmtId="0" fontId="3" fillId="0" borderId="0" xfId="989" applyFont="1" applyFill="1" applyBorder="1" applyAlignment="1">
      <alignment horizontal="center" vertical="top" wrapText="1"/>
      <protection/>
    </xf>
    <xf numFmtId="0" fontId="2" fillId="0" borderId="0" xfId="989" applyFont="1" applyAlignment="1">
      <alignment horizontal="left" vertical="center"/>
      <protection/>
    </xf>
    <xf numFmtId="0" fontId="0" fillId="0" borderId="0" xfId="989" applyAlignment="1">
      <alignment vertical="center" wrapText="1"/>
      <protection/>
    </xf>
    <xf numFmtId="0" fontId="22" fillId="0" borderId="28" xfId="989" applyFont="1" applyBorder="1" applyAlignment="1">
      <alignment vertical="center"/>
      <protection/>
    </xf>
    <xf numFmtId="0" fontId="2" fillId="0" borderId="28" xfId="989" applyFont="1" applyBorder="1" applyAlignment="1">
      <alignment horizontal="left" vertical="center"/>
      <protection/>
    </xf>
    <xf numFmtId="0" fontId="0" fillId="0" borderId="0" xfId="989" applyBorder="1" applyAlignment="1">
      <alignment vertical="center"/>
      <protection/>
    </xf>
    <xf numFmtId="0" fontId="3" fillId="0" borderId="0" xfId="989" applyFont="1" applyFill="1" applyBorder="1" applyAlignment="1">
      <alignment horizontal="left" vertical="center" wrapText="1"/>
      <protection/>
    </xf>
    <xf numFmtId="0" fontId="0" fillId="88" borderId="0" xfId="990" applyFill="1">
      <alignment/>
      <protection/>
    </xf>
    <xf numFmtId="0" fontId="4" fillId="88" borderId="0" xfId="990" applyFont="1" applyFill="1">
      <alignment/>
      <protection/>
    </xf>
    <xf numFmtId="0" fontId="0" fillId="0" borderId="0" xfId="990">
      <alignment/>
      <protection/>
    </xf>
    <xf numFmtId="0" fontId="0" fillId="88" borderId="0" xfId="990" applyFill="1" applyAlignment="1">
      <alignment/>
      <protection/>
    </xf>
    <xf numFmtId="0" fontId="3" fillId="88" borderId="0" xfId="990" applyFont="1" applyFill="1" applyAlignment="1">
      <alignment horizontal="left"/>
      <protection/>
    </xf>
    <xf numFmtId="0" fontId="3" fillId="88" borderId="0" xfId="990" applyFont="1" applyFill="1" applyAlignment="1">
      <alignment horizontal="right"/>
      <protection/>
    </xf>
    <xf numFmtId="0" fontId="0" fillId="88" borderId="0" xfId="990" applyFill="1" applyAlignment="1">
      <alignment horizontal="right"/>
      <protection/>
    </xf>
    <xf numFmtId="0" fontId="1" fillId="0" borderId="0" xfId="990" applyFont="1" applyAlignment="1">
      <alignment/>
      <protection/>
    </xf>
    <xf numFmtId="0" fontId="15" fillId="0" borderId="0" xfId="990" applyFont="1" applyAlignment="1">
      <alignment/>
      <protection/>
    </xf>
    <xf numFmtId="0" fontId="23" fillId="0" borderId="0" xfId="990" applyFont="1" applyAlignment="1">
      <alignment/>
      <protection/>
    </xf>
    <xf numFmtId="0" fontId="23" fillId="0" borderId="0" xfId="990" applyFont="1" applyAlignment="1">
      <alignment wrapText="1"/>
      <protection/>
    </xf>
    <xf numFmtId="0" fontId="24" fillId="88" borderId="0" xfId="990" applyFont="1" applyFill="1" applyAlignment="1">
      <alignment horizontal="center"/>
      <protection/>
    </xf>
    <xf numFmtId="0" fontId="15" fillId="88" borderId="0" xfId="990" applyFont="1" applyFill="1" applyBorder="1" applyAlignment="1">
      <alignment horizontal="center"/>
      <protection/>
    </xf>
    <xf numFmtId="0" fontId="0" fillId="88" borderId="0" xfId="990" applyFill="1" applyBorder="1" applyAlignment="1">
      <alignment horizontal="left"/>
      <protection/>
    </xf>
    <xf numFmtId="0" fontId="7" fillId="88" borderId="0" xfId="990" applyFont="1" applyFill="1" applyBorder="1">
      <alignment/>
      <protection/>
    </xf>
    <xf numFmtId="0" fontId="0" fillId="88" borderId="0" xfId="990" applyFill="1" applyBorder="1">
      <alignment/>
      <protection/>
    </xf>
    <xf numFmtId="0" fontId="4" fillId="0" borderId="28" xfId="990" applyFont="1" applyBorder="1" applyAlignment="1">
      <alignment horizontal="center" vertical="center" wrapText="1"/>
      <protection/>
    </xf>
    <xf numFmtId="0" fontId="25" fillId="0" borderId="28" xfId="990" applyFont="1" applyFill="1" applyBorder="1" applyAlignment="1">
      <alignment horizontal="center" vertical="center" wrapText="1"/>
      <protection/>
    </xf>
    <xf numFmtId="0" fontId="3" fillId="0" borderId="28" xfId="990" applyFont="1" applyBorder="1" applyAlignment="1">
      <alignment horizontal="center" wrapText="1"/>
      <protection/>
    </xf>
    <xf numFmtId="0" fontId="3" fillId="0" borderId="28" xfId="990" applyFont="1" applyBorder="1" applyAlignment="1">
      <alignment horizontal="center" vertical="top" wrapText="1"/>
      <protection/>
    </xf>
    <xf numFmtId="0" fontId="26" fillId="0" borderId="28" xfId="990" applyFont="1" applyBorder="1" applyAlignment="1">
      <alignment horizontal="center" wrapText="1"/>
      <protection/>
    </xf>
    <xf numFmtId="0" fontId="3" fillId="0" borderId="28" xfId="990" applyFont="1" applyBorder="1" applyAlignment="1">
      <alignment horizontal="center"/>
      <protection/>
    </xf>
    <xf numFmtId="0" fontId="3" fillId="0" borderId="28" xfId="990" applyFont="1" applyBorder="1" applyAlignment="1">
      <alignment horizontal="center" vertical="top"/>
      <protection/>
    </xf>
    <xf numFmtId="0" fontId="4" fillId="0" borderId="28" xfId="990" applyFont="1" applyBorder="1" applyAlignment="1">
      <alignment vertical="top" wrapText="1"/>
      <protection/>
    </xf>
    <xf numFmtId="0" fontId="1" fillId="0" borderId="28" xfId="990" applyFont="1" applyBorder="1" applyAlignment="1">
      <alignment vertical="top" wrapText="1"/>
      <protection/>
    </xf>
    <xf numFmtId="0" fontId="27" fillId="0" borderId="28" xfId="990" applyFont="1" applyBorder="1" applyAlignment="1">
      <alignment horizontal="center" vertical="center" wrapText="1"/>
      <protection/>
    </xf>
    <xf numFmtId="0" fontId="1" fillId="0" borderId="28" xfId="990" applyFont="1" applyBorder="1" applyAlignment="1">
      <alignment horizontal="center" vertical="center" wrapText="1"/>
      <protection/>
    </xf>
    <xf numFmtId="0" fontId="0" fillId="0" borderId="28" xfId="990" applyBorder="1">
      <alignment/>
      <protection/>
    </xf>
    <xf numFmtId="0" fontId="3" fillId="0" borderId="28" xfId="990" applyFont="1" applyBorder="1" applyAlignment="1">
      <alignment horizontal="center" vertical="center" wrapText="1"/>
      <protection/>
    </xf>
    <xf numFmtId="0" fontId="3" fillId="0" borderId="28" xfId="990" applyFont="1" applyFill="1" applyBorder="1" applyAlignment="1">
      <alignment vertical="center" wrapText="1"/>
      <protection/>
    </xf>
    <xf numFmtId="0" fontId="2" fillId="0" borderId="28" xfId="990" applyFont="1" applyBorder="1" applyAlignment="1">
      <alignment horizontal="center" vertical="center" wrapText="1"/>
      <protection/>
    </xf>
    <xf numFmtId="0" fontId="28" fillId="0" borderId="28" xfId="990" applyFont="1" applyFill="1" applyBorder="1" applyAlignment="1">
      <alignment horizontal="center" vertical="center" wrapText="1"/>
      <protection/>
    </xf>
    <xf numFmtId="0" fontId="2" fillId="0" borderId="28" xfId="990" applyFont="1" applyBorder="1" applyAlignment="1">
      <alignment vertical="top" wrapText="1"/>
      <protection/>
    </xf>
    <xf numFmtId="0" fontId="28" fillId="0" borderId="28" xfId="990" applyFont="1" applyBorder="1" applyAlignment="1">
      <alignment horizontal="center" vertical="center" wrapText="1"/>
      <protection/>
    </xf>
    <xf numFmtId="0" fontId="26" fillId="0" borderId="28" xfId="990" applyFont="1" applyBorder="1" applyAlignment="1">
      <alignment horizontal="center" vertical="center" wrapText="1"/>
      <protection/>
    </xf>
    <xf numFmtId="0" fontId="4" fillId="0" borderId="28" xfId="990" applyFont="1" applyFill="1" applyBorder="1" applyAlignment="1">
      <alignment vertical="center" wrapText="1"/>
      <protection/>
    </xf>
    <xf numFmtId="0" fontId="3" fillId="0" borderId="28" xfId="990" applyFont="1" applyBorder="1" applyAlignment="1">
      <alignment vertical="center" wrapText="1"/>
      <protection/>
    </xf>
    <xf numFmtId="0" fontId="4" fillId="0" borderId="28" xfId="990" applyFont="1" applyBorder="1" applyAlignment="1">
      <alignment vertical="center" wrapText="1"/>
      <protection/>
    </xf>
    <xf numFmtId="0" fontId="3" fillId="88" borderId="0" xfId="990" applyFont="1" applyFill="1" applyAlignment="1">
      <alignment horizontal="center" vertical="top" wrapText="1"/>
      <protection/>
    </xf>
    <xf numFmtId="0" fontId="3" fillId="88" borderId="0" xfId="990" applyFont="1" applyFill="1" applyAlignment="1">
      <alignment wrapText="1"/>
      <protection/>
    </xf>
    <xf numFmtId="0" fontId="3" fillId="88" borderId="0" xfId="990" applyFont="1" applyFill="1" applyAlignment="1">
      <alignment horizontal="center" vertical="top"/>
      <protection/>
    </xf>
    <xf numFmtId="0" fontId="0" fillId="88" borderId="0" xfId="990" applyFill="1" applyAlignment="1">
      <alignment horizontal="center" vertical="top"/>
      <protection/>
    </xf>
    <xf numFmtId="0" fontId="0" fillId="0" borderId="0" xfId="990" applyFill="1" applyBorder="1" applyAlignment="1">
      <alignment/>
      <protection/>
    </xf>
    <xf numFmtId="0" fontId="0" fillId="0" borderId="0" xfId="990" applyFill="1" applyBorder="1">
      <alignment/>
      <protection/>
    </xf>
    <xf numFmtId="0" fontId="3" fillId="0" borderId="0" xfId="990" applyFont="1" applyFill="1" applyBorder="1" applyAlignment="1">
      <alignment wrapText="1"/>
      <protection/>
    </xf>
    <xf numFmtId="0" fontId="3" fillId="88" borderId="0" xfId="991" applyFont="1" applyFill="1" applyAlignment="1">
      <alignment vertical="center"/>
      <protection/>
    </xf>
    <xf numFmtId="0" fontId="3" fillId="88" borderId="0" xfId="991" applyFont="1" applyFill="1" applyAlignment="1">
      <alignment vertical="center" wrapText="1"/>
      <protection/>
    </xf>
    <xf numFmtId="0" fontId="4" fillId="88" borderId="0" xfId="991" applyFont="1" applyFill="1" applyBorder="1" applyAlignment="1">
      <alignment vertical="center"/>
      <protection/>
    </xf>
    <xf numFmtId="0" fontId="10" fillId="0" borderId="0" xfId="991" applyFont="1" applyAlignment="1">
      <alignment vertical="center"/>
      <protection/>
    </xf>
    <xf numFmtId="0" fontId="4" fillId="88" borderId="0" xfId="991" applyFont="1" applyFill="1" applyAlignment="1">
      <alignment horizontal="center" vertical="center" wrapText="1"/>
      <protection/>
    </xf>
    <xf numFmtId="0" fontId="6" fillId="88" borderId="0" xfId="991" applyFont="1" applyFill="1" applyAlignment="1">
      <alignment horizontal="center" vertical="center" wrapText="1"/>
      <protection/>
    </xf>
    <xf numFmtId="0" fontId="3" fillId="88" borderId="0" xfId="991" applyFont="1" applyFill="1" applyAlignment="1">
      <alignment horizontal="center" vertical="center" wrapText="1"/>
      <protection/>
    </xf>
    <xf numFmtId="0" fontId="3" fillId="0" borderId="0" xfId="991" applyFont="1" applyFill="1" applyAlignment="1">
      <alignment horizontal="center" vertical="center" wrapText="1"/>
      <protection/>
    </xf>
    <xf numFmtId="0" fontId="6" fillId="88" borderId="0" xfId="991" applyFont="1" applyFill="1" applyAlignment="1">
      <alignment vertical="center" wrapText="1"/>
      <protection/>
    </xf>
    <xf numFmtId="0" fontId="4" fillId="0" borderId="28" xfId="991" applyFont="1" applyFill="1" applyBorder="1" applyAlignment="1">
      <alignment horizontal="center" vertical="center" wrapText="1"/>
      <protection/>
    </xf>
    <xf numFmtId="49" fontId="4" fillId="88" borderId="29" xfId="991" applyNumberFormat="1" applyFont="1" applyFill="1" applyBorder="1" applyAlignment="1">
      <alignment horizontal="center" vertical="center" wrapText="1"/>
      <protection/>
    </xf>
    <xf numFmtId="0" fontId="4" fillId="88" borderId="28" xfId="991" applyFont="1" applyFill="1" applyBorder="1" applyAlignment="1">
      <alignment horizontal="center" vertical="center" wrapText="1"/>
      <protection/>
    </xf>
    <xf numFmtId="0" fontId="3" fillId="88" borderId="29" xfId="991" applyFont="1" applyFill="1" applyBorder="1" applyAlignment="1">
      <alignment horizontal="left" vertical="center" wrapText="1"/>
      <protection/>
    </xf>
    <xf numFmtId="0" fontId="3" fillId="88" borderId="28" xfId="991" applyFont="1" applyFill="1" applyBorder="1" applyAlignment="1">
      <alignment vertical="center" wrapText="1"/>
      <protection/>
    </xf>
    <xf numFmtId="0" fontId="3" fillId="88" borderId="28" xfId="991" applyFont="1" applyFill="1" applyBorder="1" applyAlignment="1">
      <alignment horizontal="center" vertical="center" wrapText="1"/>
      <protection/>
    </xf>
    <xf numFmtId="0" fontId="3" fillId="0" borderId="0" xfId="991" applyFont="1">
      <alignment/>
      <protection/>
    </xf>
    <xf numFmtId="0" fontId="8" fillId="88" borderId="32" xfId="991" applyFont="1" applyFill="1" applyBorder="1" applyAlignment="1">
      <alignment horizontal="left" vertical="center"/>
      <protection/>
    </xf>
    <xf numFmtId="0" fontId="8" fillId="88" borderId="32" xfId="991" applyFont="1" applyFill="1" applyBorder="1" applyAlignment="1">
      <alignment horizontal="left" vertical="center" wrapText="1"/>
      <protection/>
    </xf>
    <xf numFmtId="0" fontId="3" fillId="0" borderId="29" xfId="991" applyFont="1" applyFill="1" applyBorder="1" applyAlignment="1">
      <alignment horizontal="center" vertical="center" wrapText="1"/>
      <protection/>
    </xf>
    <xf numFmtId="0" fontId="3" fillId="0" borderId="34" xfId="991" applyFont="1" applyFill="1" applyBorder="1" applyAlignment="1">
      <alignment horizontal="left" vertical="center"/>
      <protection/>
    </xf>
    <xf numFmtId="0" fontId="3" fillId="0" borderId="34" xfId="991" applyFont="1" applyFill="1" applyBorder="1" applyAlignment="1">
      <alignment horizontal="left" vertical="center" wrapText="1"/>
      <protection/>
    </xf>
    <xf numFmtId="16" fontId="3" fillId="0" borderId="30" xfId="991" applyNumberFormat="1" applyFont="1" applyFill="1" applyBorder="1" applyAlignment="1">
      <alignment horizontal="left" vertical="center" wrapText="1"/>
      <protection/>
    </xf>
    <xf numFmtId="0" fontId="3" fillId="0" borderId="28" xfId="991" applyFont="1" applyFill="1" applyBorder="1" applyAlignment="1">
      <alignment vertical="center" wrapText="1"/>
      <protection/>
    </xf>
    <xf numFmtId="0" fontId="3" fillId="0" borderId="0" xfId="991" applyFont="1" applyFill="1" applyAlignment="1">
      <alignment vertical="center" wrapText="1"/>
      <protection/>
    </xf>
    <xf numFmtId="0" fontId="3" fillId="0" borderId="29" xfId="991" applyFont="1" applyFill="1" applyBorder="1" applyAlignment="1">
      <alignment horizontal="left" vertical="center"/>
      <protection/>
    </xf>
    <xf numFmtId="0" fontId="3" fillId="0" borderId="30" xfId="991" applyFont="1" applyFill="1" applyBorder="1" applyAlignment="1">
      <alignment horizontal="left" vertical="center" wrapText="1"/>
      <protection/>
    </xf>
    <xf numFmtId="16" fontId="3" fillId="0" borderId="28" xfId="991" applyNumberFormat="1" applyFont="1" applyFill="1" applyBorder="1" applyAlignment="1">
      <alignment horizontal="left" vertical="center" wrapText="1"/>
      <protection/>
    </xf>
    <xf numFmtId="0" fontId="3" fillId="0" borderId="28" xfId="991" applyFont="1" applyFill="1" applyBorder="1" applyAlignment="1">
      <alignment horizontal="left" vertical="center" wrapText="1"/>
      <protection/>
    </xf>
    <xf numFmtId="0" fontId="3" fillId="88" borderId="29" xfId="991" applyFont="1" applyFill="1" applyBorder="1" applyAlignment="1">
      <alignment horizontal="center" vertical="center" wrapText="1"/>
      <protection/>
    </xf>
    <xf numFmtId="0" fontId="3" fillId="88" borderId="29" xfId="991" applyFont="1" applyFill="1" applyBorder="1" applyAlignment="1">
      <alignment horizontal="left" vertical="center"/>
      <protection/>
    </xf>
    <xf numFmtId="0" fontId="3" fillId="0" borderId="30" xfId="991" applyFont="1" applyBorder="1">
      <alignment/>
      <protection/>
    </xf>
    <xf numFmtId="0" fontId="3" fillId="88" borderId="34" xfId="991" applyFont="1" applyFill="1" applyBorder="1" applyAlignment="1">
      <alignment horizontal="left" vertical="center" wrapText="1"/>
      <protection/>
    </xf>
    <xf numFmtId="0" fontId="3" fillId="88" borderId="28" xfId="991" applyFont="1" applyFill="1" applyBorder="1" applyAlignment="1">
      <alignment horizontal="left" vertical="center" wrapText="1"/>
      <protection/>
    </xf>
    <xf numFmtId="0" fontId="3" fillId="88" borderId="37" xfId="991" applyFont="1" applyFill="1" applyBorder="1" applyAlignment="1">
      <alignment horizontal="left" vertical="center"/>
      <protection/>
    </xf>
    <xf numFmtId="0" fontId="3" fillId="88" borderId="38" xfId="991" applyFont="1" applyFill="1" applyBorder="1" applyAlignment="1">
      <alignment horizontal="left" vertical="center"/>
      <protection/>
    </xf>
    <xf numFmtId="0" fontId="3" fillId="88" borderId="38" xfId="991" applyFont="1" applyFill="1" applyBorder="1" applyAlignment="1">
      <alignment horizontal="left" vertical="center" wrapText="1"/>
      <protection/>
    </xf>
    <xf numFmtId="0" fontId="3" fillId="88" borderId="34" xfId="991" applyFont="1" applyFill="1" applyBorder="1" applyAlignment="1">
      <alignment horizontal="left" vertical="center"/>
      <protection/>
    </xf>
    <xf numFmtId="0" fontId="3" fillId="88" borderId="30" xfId="991" applyFont="1" applyFill="1" applyBorder="1" applyAlignment="1">
      <alignment horizontal="left" vertical="center" wrapText="1"/>
      <protection/>
    </xf>
    <xf numFmtId="16" fontId="3" fillId="88" borderId="28" xfId="991" applyNumberFormat="1" applyFont="1" applyFill="1" applyBorder="1" applyAlignment="1">
      <alignment horizontal="left" vertical="center" wrapText="1"/>
      <protection/>
    </xf>
    <xf numFmtId="0" fontId="3" fillId="0" borderId="29" xfId="991" applyFont="1" applyBorder="1">
      <alignment/>
      <protection/>
    </xf>
    <xf numFmtId="0" fontId="3" fillId="88" borderId="28" xfId="991" applyFont="1" applyFill="1" applyBorder="1" applyAlignment="1" quotePrefix="1">
      <alignment horizontal="left" vertical="center" wrapText="1"/>
      <protection/>
    </xf>
    <xf numFmtId="0" fontId="3" fillId="0" borderId="28" xfId="991" applyFont="1" applyFill="1" applyBorder="1" applyAlignment="1">
      <alignment horizontal="center" vertical="center" wrapText="1"/>
      <protection/>
    </xf>
    <xf numFmtId="0" fontId="4" fillId="0" borderId="34" xfId="991" applyFont="1" applyFill="1" applyBorder="1" applyAlignment="1">
      <alignment horizontal="left" vertical="center"/>
      <protection/>
    </xf>
    <xf numFmtId="0" fontId="4" fillId="0" borderId="34" xfId="991" applyFont="1" applyFill="1" applyBorder="1" applyAlignment="1">
      <alignment horizontal="left" vertical="center" wrapText="1"/>
      <protection/>
    </xf>
    <xf numFmtId="16" fontId="3" fillId="88" borderId="28" xfId="991" applyNumberFormat="1" applyFont="1" applyFill="1" applyBorder="1" applyAlignment="1" quotePrefix="1">
      <alignment horizontal="left" vertical="center" wrapText="1"/>
      <protection/>
    </xf>
    <xf numFmtId="0" fontId="4" fillId="88" borderId="0" xfId="991" applyFont="1" applyFill="1" applyBorder="1" applyAlignment="1">
      <alignment horizontal="left" vertical="center" wrapText="1"/>
      <protection/>
    </xf>
    <xf numFmtId="0" fontId="3" fillId="88" borderId="0" xfId="991" applyFont="1" applyFill="1" applyBorder="1" applyAlignment="1">
      <alignment horizontal="left" vertical="center" wrapText="1"/>
      <protection/>
    </xf>
    <xf numFmtId="0" fontId="3" fillId="88" borderId="0" xfId="991" applyFont="1" applyFill="1" applyBorder="1" applyAlignment="1">
      <alignment vertical="center" wrapText="1"/>
      <protection/>
    </xf>
    <xf numFmtId="0" fontId="3" fillId="88" borderId="0" xfId="991" applyFont="1" applyFill="1" applyBorder="1" applyAlignment="1">
      <alignment vertical="center"/>
      <protection/>
    </xf>
    <xf numFmtId="0" fontId="5" fillId="88" borderId="0" xfId="991" applyFont="1" applyFill="1" applyBorder="1" applyAlignment="1">
      <alignment vertical="center"/>
      <protection/>
    </xf>
    <xf numFmtId="0" fontId="3" fillId="0" borderId="0" xfId="991" applyFont="1" applyFill="1" applyAlignment="1">
      <alignment horizontal="center" vertical="top" wrapText="1"/>
      <protection/>
    </xf>
    <xf numFmtId="0" fontId="4" fillId="88" borderId="31" xfId="991" applyFont="1" applyFill="1" applyBorder="1" applyAlignment="1">
      <alignment horizontal="center" vertical="center" wrapText="1"/>
      <protection/>
    </xf>
    <xf numFmtId="0" fontId="4" fillId="88" borderId="28" xfId="991" applyFont="1" applyFill="1" applyBorder="1" applyAlignment="1">
      <alignment horizontal="center" vertical="center"/>
      <protection/>
    </xf>
    <xf numFmtId="0" fontId="0" fillId="0" borderId="34" xfId="991" applyFont="1" applyBorder="1" applyAlignment="1">
      <alignment horizontal="left" vertical="center" wrapText="1"/>
      <protection/>
    </xf>
    <xf numFmtId="0" fontId="2" fillId="0" borderId="0" xfId="991" applyFont="1">
      <alignment/>
      <protection/>
    </xf>
    <xf numFmtId="0" fontId="3" fillId="0" borderId="30" xfId="991" applyFont="1" applyFill="1" applyBorder="1" applyAlignment="1">
      <alignment horizontal="left" vertical="center"/>
      <protection/>
    </xf>
    <xf numFmtId="0" fontId="3" fillId="0" borderId="29" xfId="991" applyFont="1" applyFill="1" applyBorder="1" applyAlignment="1">
      <alignment vertical="center"/>
      <protection/>
    </xf>
    <xf numFmtId="0" fontId="3" fillId="0" borderId="34" xfId="991" applyFont="1" applyFill="1" applyBorder="1" applyAlignment="1">
      <alignment vertical="center"/>
      <protection/>
    </xf>
    <xf numFmtId="0" fontId="3" fillId="0" borderId="30" xfId="991" applyFont="1" applyFill="1" applyBorder="1" applyAlignment="1">
      <alignment vertical="center"/>
      <protection/>
    </xf>
    <xf numFmtId="0" fontId="3" fillId="0" borderId="29" xfId="991" applyFont="1" applyFill="1" applyBorder="1" applyAlignment="1">
      <alignment horizontal="center" vertical="center"/>
      <protection/>
    </xf>
    <xf numFmtId="0" fontId="3" fillId="0" borderId="30" xfId="991" applyFont="1" applyFill="1" applyBorder="1" applyAlignment="1">
      <alignment/>
      <protection/>
    </xf>
    <xf numFmtId="0" fontId="4" fillId="0" borderId="30" xfId="991" applyFont="1" applyFill="1" applyBorder="1" applyAlignment="1">
      <alignment/>
      <protection/>
    </xf>
    <xf numFmtId="0" fontId="4" fillId="0" borderId="30" xfId="991" applyFont="1" applyBorder="1">
      <alignment/>
      <protection/>
    </xf>
    <xf numFmtId="0" fontId="4" fillId="88" borderId="34" xfId="991" applyFont="1" applyFill="1" applyBorder="1" applyAlignment="1">
      <alignment horizontal="left" vertical="center" wrapText="1"/>
      <protection/>
    </xf>
    <xf numFmtId="0" fontId="3" fillId="0" borderId="30" xfId="991" applyFont="1" applyBorder="1" applyAlignment="1">
      <alignment/>
      <protection/>
    </xf>
    <xf numFmtId="0" fontId="3" fillId="0" borderId="37" xfId="991" applyFont="1" applyFill="1" applyBorder="1" applyAlignment="1">
      <alignment horizontal="left" vertical="center"/>
      <protection/>
    </xf>
    <xf numFmtId="0" fontId="3" fillId="0" borderId="38" xfId="991" applyFont="1" applyFill="1" applyBorder="1" applyAlignment="1">
      <alignment horizontal="left" vertical="center"/>
      <protection/>
    </xf>
    <xf numFmtId="0" fontId="3" fillId="0" borderId="38" xfId="991" applyFont="1" applyFill="1" applyBorder="1" applyAlignment="1">
      <alignment horizontal="left" vertical="center" wrapText="1"/>
      <protection/>
    </xf>
    <xf numFmtId="0" fontId="3" fillId="0" borderId="28" xfId="991" applyFont="1" applyFill="1" applyBorder="1" applyAlignment="1" quotePrefix="1">
      <alignment horizontal="left" vertical="center" wrapText="1"/>
      <protection/>
    </xf>
    <xf numFmtId="0" fontId="3" fillId="0" borderId="28" xfId="991" applyFont="1" applyFill="1" applyBorder="1" applyAlignment="1">
      <alignment horizontal="left" vertical="center"/>
      <protection/>
    </xf>
    <xf numFmtId="0" fontId="4" fillId="0" borderId="38" xfId="991" applyFont="1" applyFill="1" applyBorder="1" applyAlignment="1">
      <alignment horizontal="left" vertical="center"/>
      <protection/>
    </xf>
    <xf numFmtId="0" fontId="8" fillId="0" borderId="29" xfId="991" applyFont="1" applyFill="1" applyBorder="1" applyAlignment="1">
      <alignment horizontal="left" vertical="center"/>
      <protection/>
    </xf>
    <xf numFmtId="0" fontId="31" fillId="0" borderId="30" xfId="991" applyFont="1" applyFill="1" applyBorder="1" applyAlignment="1">
      <alignment horizontal="left" vertical="center"/>
      <protection/>
    </xf>
    <xf numFmtId="0" fontId="30" fillId="0" borderId="30" xfId="991" applyFont="1" applyFill="1" applyBorder="1" applyAlignment="1">
      <alignment horizontal="left" vertical="center"/>
      <protection/>
    </xf>
    <xf numFmtId="16" fontId="3" fillId="0" borderId="28" xfId="991" applyNumberFormat="1" applyFont="1" applyFill="1" applyBorder="1" applyAlignment="1" quotePrefix="1">
      <alignment horizontal="left" vertical="center" wrapText="1"/>
      <protection/>
    </xf>
    <xf numFmtId="0" fontId="8" fillId="88" borderId="34" xfId="991" applyFont="1" applyFill="1" applyBorder="1" applyAlignment="1">
      <alignment horizontal="left" vertical="center"/>
      <protection/>
    </xf>
    <xf numFmtId="0" fontId="8" fillId="88" borderId="34" xfId="991" applyFont="1" applyFill="1" applyBorder="1" applyAlignment="1">
      <alignment horizontal="left" vertical="center" wrapText="1"/>
      <protection/>
    </xf>
    <xf numFmtId="0" fontId="8" fillId="88" borderId="28" xfId="991" applyFont="1" applyFill="1" applyBorder="1" applyAlignment="1">
      <alignment horizontal="center" vertical="center" wrapText="1"/>
      <protection/>
    </xf>
    <xf numFmtId="0" fontId="8" fillId="88" borderId="29" xfId="991" applyFont="1" applyFill="1" applyBorder="1" applyAlignment="1">
      <alignment horizontal="center" vertical="center" wrapText="1"/>
      <protection/>
    </xf>
    <xf numFmtId="0" fontId="0" fillId="0" borderId="0" xfId="991" applyFont="1" applyAlignment="1">
      <alignment/>
      <protection/>
    </xf>
    <xf numFmtId="0" fontId="0" fillId="0" borderId="42" xfId="991" applyFont="1" applyBorder="1" applyAlignment="1">
      <alignment/>
      <protection/>
    </xf>
    <xf numFmtId="0" fontId="0" fillId="0" borderId="0" xfId="991" applyFont="1" applyBorder="1" applyAlignment="1">
      <alignment/>
      <protection/>
    </xf>
    <xf numFmtId="0" fontId="3" fillId="88" borderId="0" xfId="991" applyFont="1" applyFill="1" applyAlignment="1">
      <alignment horizontal="center" vertical="top" wrapText="1"/>
      <protection/>
    </xf>
    <xf numFmtId="0" fontId="0" fillId="0" borderId="0" xfId="991" applyFont="1" applyFill="1" applyAlignment="1">
      <alignment/>
      <protection/>
    </xf>
    <xf numFmtId="0" fontId="0" fillId="0" borderId="42" xfId="991" applyFont="1" applyFill="1" applyBorder="1" applyAlignment="1">
      <alignment/>
      <protection/>
    </xf>
    <xf numFmtId="0" fontId="0" fillId="0" borderId="0" xfId="991" applyFont="1" applyFill="1" applyBorder="1" applyAlignment="1">
      <alignment/>
      <protection/>
    </xf>
    <xf numFmtId="0" fontId="3" fillId="88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16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wrapText="1"/>
    </xf>
    <xf numFmtId="0" fontId="32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88" borderId="2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0" fontId="3" fillId="88" borderId="29" xfId="0" applyFont="1" applyFill="1" applyBorder="1" applyAlignment="1">
      <alignment/>
    </xf>
    <xf numFmtId="0" fontId="3" fillId="88" borderId="30" xfId="0" applyFont="1" applyFill="1" applyBorder="1" applyAlignment="1">
      <alignment/>
    </xf>
    <xf numFmtId="0" fontId="3" fillId="88" borderId="34" xfId="0" applyFont="1" applyFill="1" applyBorder="1" applyAlignment="1">
      <alignment horizontal="center" wrapText="1"/>
    </xf>
    <xf numFmtId="0" fontId="3" fillId="88" borderId="28" xfId="0" applyFont="1" applyFill="1" applyBorder="1" applyAlignment="1">
      <alignment horizontal="center" vertical="top" wrapText="1"/>
    </xf>
    <xf numFmtId="0" fontId="4" fillId="88" borderId="28" xfId="0" applyFont="1" applyFill="1" applyBorder="1" applyAlignment="1">
      <alignment horizontal="center" vertical="center"/>
    </xf>
    <xf numFmtId="0" fontId="4" fillId="88" borderId="32" xfId="0" applyFont="1" applyFill="1" applyBorder="1" applyAlignment="1">
      <alignment horizontal="left" wrapText="1"/>
    </xf>
    <xf numFmtId="0" fontId="3" fillId="88" borderId="28" xfId="0" applyFont="1" applyFill="1" applyBorder="1" applyAlignment="1">
      <alignment horizontal="left" vertical="top" wrapText="1"/>
    </xf>
    <xf numFmtId="0" fontId="4" fillId="88" borderId="29" xfId="0" applyFont="1" applyFill="1" applyBorder="1" applyAlignment="1">
      <alignment horizontal="left"/>
    </xf>
    <xf numFmtId="0" fontId="4" fillId="88" borderId="30" xfId="0" applyFont="1" applyFill="1" applyBorder="1" applyAlignment="1">
      <alignment/>
    </xf>
    <xf numFmtId="0" fontId="4" fillId="88" borderId="34" xfId="0" applyFont="1" applyFill="1" applyBorder="1" applyAlignment="1">
      <alignment horizontal="left" wrapText="1" indent="1"/>
    </xf>
    <xf numFmtId="0" fontId="3" fillId="88" borderId="28" xfId="0" applyFont="1" applyFill="1" applyBorder="1" applyAlignment="1">
      <alignment horizontal="left" wrapText="1"/>
    </xf>
    <xf numFmtId="0" fontId="3" fillId="88" borderId="28" xfId="0" applyFont="1" applyFill="1" applyBorder="1" applyAlignment="1" quotePrefix="1">
      <alignment horizontal="left" vertical="top" wrapText="1"/>
    </xf>
    <xf numFmtId="49" fontId="3" fillId="88" borderId="29" xfId="0" applyNumberFormat="1" applyFont="1" applyFill="1" applyBorder="1" applyAlignment="1">
      <alignment horizontal="center" vertical="center"/>
    </xf>
    <xf numFmtId="0" fontId="3" fillId="88" borderId="29" xfId="0" applyFont="1" applyFill="1" applyBorder="1" applyAlignment="1">
      <alignment horizontal="left"/>
    </xf>
    <xf numFmtId="0" fontId="3" fillId="88" borderId="34" xfId="0" applyFont="1" applyFill="1" applyBorder="1" applyAlignment="1">
      <alignment wrapText="1"/>
    </xf>
    <xf numFmtId="49" fontId="3" fillId="88" borderId="28" xfId="0" applyNumberFormat="1" applyFont="1" applyFill="1" applyBorder="1" applyAlignment="1">
      <alignment horizontal="center" vertical="center"/>
    </xf>
    <xf numFmtId="0" fontId="4" fillId="88" borderId="35" xfId="0" applyFont="1" applyFill="1" applyBorder="1" applyAlignment="1">
      <alignment horizontal="center" vertical="center"/>
    </xf>
    <xf numFmtId="0" fontId="4" fillId="88" borderId="38" xfId="0" applyFont="1" applyFill="1" applyBorder="1" applyAlignment="1">
      <alignment wrapText="1"/>
    </xf>
    <xf numFmtId="0" fontId="3" fillId="88" borderId="29" xfId="0" applyFont="1" applyFill="1" applyBorder="1" applyAlignment="1">
      <alignment/>
    </xf>
    <xf numFmtId="0" fontId="4" fillId="88" borderId="29" xfId="0" applyFont="1" applyFill="1" applyBorder="1" applyAlignment="1">
      <alignment/>
    </xf>
    <xf numFmtId="0" fontId="4" fillId="88" borderId="34" xfId="0" applyFont="1" applyFill="1" applyBorder="1" applyAlignment="1">
      <alignment/>
    </xf>
    <xf numFmtId="0" fontId="4" fillId="88" borderId="34" xfId="0" applyFont="1" applyFill="1" applyBorder="1" applyAlignment="1">
      <alignment wrapText="1"/>
    </xf>
    <xf numFmtId="16" fontId="3" fillId="88" borderId="28" xfId="0" applyNumberFormat="1" applyFont="1" applyFill="1" applyBorder="1" applyAlignment="1">
      <alignment horizontal="left" vertical="top" wrapText="1"/>
    </xf>
    <xf numFmtId="16" fontId="3" fillId="88" borderId="28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wrapText="1"/>
    </xf>
    <xf numFmtId="0" fontId="3" fillId="0" borderId="34" xfId="0" applyFont="1" applyBorder="1" applyAlignment="1">
      <alignment wrapText="1"/>
    </xf>
    <xf numFmtId="16" fontId="3" fillId="0" borderId="28" xfId="0" applyNumberFormat="1" applyFont="1" applyFill="1" applyBorder="1" applyAlignment="1">
      <alignment horizontal="left" vertical="top" wrapText="1"/>
    </xf>
    <xf numFmtId="16" fontId="3" fillId="0" borderId="28" xfId="0" applyNumberFormat="1" applyFont="1" applyFill="1" applyBorder="1" applyAlignment="1">
      <alignment horizontal="center" vertical="center" wrapText="1"/>
    </xf>
    <xf numFmtId="0" fontId="3" fillId="88" borderId="34" xfId="0" applyFont="1" applyFill="1" applyBorder="1" applyAlignment="1">
      <alignment/>
    </xf>
    <xf numFmtId="16" fontId="3" fillId="88" borderId="28" xfId="0" applyNumberFormat="1" applyFont="1" applyFill="1" applyBorder="1" applyAlignment="1" quotePrefix="1">
      <alignment horizontal="left" vertical="top" wrapText="1"/>
    </xf>
    <xf numFmtId="16" fontId="3" fillId="88" borderId="28" xfId="0" applyNumberFormat="1" applyFont="1" applyFill="1" applyBorder="1" applyAlignment="1" quotePrefix="1">
      <alignment horizontal="center" vertical="center" wrapText="1"/>
    </xf>
    <xf numFmtId="0" fontId="4" fillId="88" borderId="34" xfId="0" applyFont="1" applyFill="1" applyBorder="1" applyAlignment="1">
      <alignment horizontal="left"/>
    </xf>
    <xf numFmtId="0" fontId="3" fillId="88" borderId="0" xfId="0" applyFont="1" applyFill="1" applyAlignment="1">
      <alignment horizontal="left"/>
    </xf>
    <xf numFmtId="0" fontId="3" fillId="88" borderId="0" xfId="0" applyFont="1" applyFill="1" applyBorder="1" applyAlignment="1">
      <alignment/>
    </xf>
    <xf numFmtId="0" fontId="13" fillId="0" borderId="0" xfId="0" applyFont="1" applyFill="1" applyAlignment="1">
      <alignment horizontal="left" vertical="center"/>
    </xf>
    <xf numFmtId="0" fontId="51" fillId="0" borderId="2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3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16" fontId="3" fillId="0" borderId="21" xfId="0" applyNumberFormat="1" applyFont="1" applyFill="1" applyBorder="1" applyAlignment="1" quotePrefix="1">
      <alignment horizontal="center" vertical="center" wrapText="1"/>
    </xf>
    <xf numFmtId="16" fontId="3" fillId="0" borderId="2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 quotePrefix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3" fillId="0" borderId="34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13" fillId="0" borderId="0" xfId="988" applyFont="1" applyAlignment="1">
      <alignment vertical="center"/>
      <protection/>
    </xf>
    <xf numFmtId="0" fontId="51" fillId="0" borderId="28" xfId="988" applyFont="1" applyBorder="1" applyAlignment="1">
      <alignment horizontal="center" vertical="center" wrapText="1"/>
      <protection/>
    </xf>
    <xf numFmtId="0" fontId="51" fillId="0" borderId="28" xfId="988" applyFont="1" applyFill="1" applyBorder="1" applyAlignment="1">
      <alignment horizontal="center" vertical="center" wrapText="1"/>
      <protection/>
    </xf>
    <xf numFmtId="0" fontId="13" fillId="0" borderId="28" xfId="988" applyFont="1" applyBorder="1" applyAlignment="1">
      <alignment horizontal="justify" vertical="center" wrapText="1"/>
      <protection/>
    </xf>
    <xf numFmtId="0" fontId="13" fillId="0" borderId="28" xfId="988" applyFont="1" applyBorder="1" applyAlignment="1">
      <alignment horizontal="center" vertical="center" wrapText="1"/>
      <protection/>
    </xf>
    <xf numFmtId="0" fontId="13" fillId="0" borderId="28" xfId="988" applyFont="1" applyBorder="1" applyAlignment="1">
      <alignment horizontal="left" vertical="center" wrapText="1"/>
      <protection/>
    </xf>
    <xf numFmtId="0" fontId="13" fillId="0" borderId="0" xfId="988" applyFont="1" applyFill="1" applyAlignment="1">
      <alignment vertical="center"/>
      <protection/>
    </xf>
    <xf numFmtId="0" fontId="13" fillId="0" borderId="42" xfId="988" applyFont="1" applyBorder="1" applyAlignment="1">
      <alignment vertical="center"/>
      <protection/>
    </xf>
    <xf numFmtId="0" fontId="13" fillId="0" borderId="0" xfId="988" applyFont="1" applyAlignment="1">
      <alignment horizontal="center" vertical="center"/>
      <protection/>
    </xf>
    <xf numFmtId="0" fontId="51" fillId="0" borderId="0" xfId="988" applyFont="1" applyAlignment="1">
      <alignment vertical="center"/>
      <protection/>
    </xf>
    <xf numFmtId="0" fontId="51" fillId="0" borderId="0" xfId="988" applyFont="1" applyAlignment="1">
      <alignment horizontal="center" vertical="center" wrapText="1"/>
      <protection/>
    </xf>
    <xf numFmtId="0" fontId="51" fillId="0" borderId="34" xfId="988" applyFont="1" applyFill="1" applyBorder="1" applyAlignment="1">
      <alignment horizontal="center" vertical="center" wrapText="1"/>
      <protection/>
    </xf>
    <xf numFmtId="0" fontId="3" fillId="0" borderId="28" xfId="988" applyFont="1" applyBorder="1" applyAlignment="1">
      <alignment horizontal="center" vertical="center" wrapText="1"/>
      <protection/>
    </xf>
    <xf numFmtId="0" fontId="3" fillId="0" borderId="28" xfId="988" applyFont="1" applyFill="1" applyBorder="1" applyAlignment="1">
      <alignment horizontal="center" vertical="center" wrapText="1"/>
      <protection/>
    </xf>
    <xf numFmtId="0" fontId="3" fillId="0" borderId="35" xfId="988" applyNumberFormat="1" applyFont="1" applyFill="1" applyBorder="1" applyAlignment="1">
      <alignment horizontal="center" vertical="center" wrapText="1"/>
      <protection/>
    </xf>
    <xf numFmtId="0" fontId="51" fillId="0" borderId="28" xfId="988" applyFont="1" applyBorder="1" applyAlignment="1">
      <alignment horizontal="left" vertical="center" wrapText="1"/>
      <protection/>
    </xf>
    <xf numFmtId="0" fontId="0" fillId="88" borderId="0" xfId="0" applyFill="1" applyBorder="1" applyAlignment="1">
      <alignment/>
    </xf>
    <xf numFmtId="0" fontId="53" fillId="88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88" borderId="0" xfId="0" applyFont="1" applyFill="1" applyBorder="1" applyAlignment="1">
      <alignment/>
    </xf>
    <xf numFmtId="0" fontId="6" fillId="88" borderId="0" xfId="0" applyFont="1" applyFill="1" applyAlignment="1">
      <alignment horizontal="center"/>
    </xf>
    <xf numFmtId="2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4" fillId="0" borderId="39" xfId="0" applyFont="1" applyBorder="1" applyAlignment="1">
      <alignment/>
    </xf>
    <xf numFmtId="0" fontId="6" fillId="0" borderId="0" xfId="0" applyFont="1" applyAlignment="1">
      <alignment/>
    </xf>
    <xf numFmtId="0" fontId="3" fillId="88" borderId="34" xfId="0" applyFont="1" applyFill="1" applyBorder="1" applyAlignment="1">
      <alignment/>
    </xf>
    <xf numFmtId="0" fontId="3" fillId="88" borderId="28" xfId="0" applyFont="1" applyFill="1" applyBorder="1" applyAlignment="1">
      <alignment horizontal="left" wrapText="1" indent="1"/>
    </xf>
    <xf numFmtId="49" fontId="3" fillId="0" borderId="28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88" borderId="33" xfId="0" applyNumberFormat="1" applyFont="1" applyFill="1" applyBorder="1" applyAlignment="1">
      <alignment/>
    </xf>
    <xf numFmtId="0" fontId="3" fillId="0" borderId="39" xfId="0" applyFont="1" applyBorder="1" applyAlignment="1">
      <alignment wrapText="1"/>
    </xf>
    <xf numFmtId="49" fontId="3" fillId="88" borderId="35" xfId="0" applyNumberFormat="1" applyFont="1" applyFill="1" applyBorder="1" applyAlignment="1">
      <alignment/>
    </xf>
    <xf numFmtId="49" fontId="3" fillId="88" borderId="29" xfId="0" applyNumberFormat="1" applyFont="1" applyFill="1" applyBorder="1" applyAlignment="1">
      <alignment/>
    </xf>
    <xf numFmtId="49" fontId="3" fillId="88" borderId="34" xfId="0" applyNumberFormat="1" applyFont="1" applyFill="1" applyBorder="1" applyAlignment="1">
      <alignment/>
    </xf>
    <xf numFmtId="49" fontId="3" fillId="88" borderId="28" xfId="0" applyNumberFormat="1" applyFont="1" applyFill="1" applyBorder="1" applyAlignment="1">
      <alignment/>
    </xf>
    <xf numFmtId="0" fontId="3" fillId="88" borderId="28" xfId="0" applyFont="1" applyFill="1" applyBorder="1" applyAlignment="1">
      <alignment wrapText="1"/>
    </xf>
    <xf numFmtId="0" fontId="90" fillId="88" borderId="28" xfId="0" applyFont="1" applyFill="1" applyBorder="1" applyAlignment="1">
      <alignment wrapText="1"/>
    </xf>
    <xf numFmtId="49" fontId="3" fillId="88" borderId="28" xfId="0" applyNumberFormat="1" applyFont="1" applyFill="1" applyBorder="1" applyAlignment="1">
      <alignment vertical="center"/>
    </xf>
    <xf numFmtId="0" fontId="3" fillId="0" borderId="28" xfId="0" applyFont="1" applyBorder="1" applyAlignment="1">
      <alignment wrapText="1"/>
    </xf>
    <xf numFmtId="49" fontId="4" fillId="0" borderId="28" xfId="0" applyNumberFormat="1" applyFont="1" applyFill="1" applyBorder="1" applyAlignment="1">
      <alignment horizontal="left" vertical="center"/>
    </xf>
    <xf numFmtId="16" fontId="3" fillId="0" borderId="29" xfId="0" applyNumberFormat="1" applyFont="1" applyBorder="1" applyAlignment="1">
      <alignment/>
    </xf>
    <xf numFmtId="16" fontId="3" fillId="88" borderId="29" xfId="0" applyNumberFormat="1" applyFont="1" applyFill="1" applyBorder="1" applyAlignment="1">
      <alignment/>
    </xf>
    <xf numFmtId="16" fontId="3" fillId="88" borderId="30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 vertical="top" wrapText="1"/>
    </xf>
    <xf numFmtId="49" fontId="3" fillId="0" borderId="29" xfId="0" applyNumberFormat="1" applyFont="1" applyBorder="1" applyAlignment="1">
      <alignment/>
    </xf>
    <xf numFmtId="49" fontId="3" fillId="88" borderId="30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/>
    </xf>
    <xf numFmtId="0" fontId="4" fillId="88" borderId="28" xfId="0" applyFont="1" applyFill="1" applyBorder="1" applyAlignment="1">
      <alignment vertical="center" wrapText="1"/>
    </xf>
    <xf numFmtId="2" fontId="3" fillId="88" borderId="28" xfId="0" applyNumberFormat="1" applyFont="1" applyFill="1" applyBorder="1" applyAlignment="1">
      <alignment vertical="center" wrapText="1"/>
    </xf>
    <xf numFmtId="2" fontId="4" fillId="88" borderId="28" xfId="0" applyNumberFormat="1" applyFont="1" applyFill="1" applyBorder="1" applyAlignment="1">
      <alignment vertical="center" wrapText="1"/>
    </xf>
    <xf numFmtId="0" fontId="21" fillId="0" borderId="28" xfId="989" applyFont="1" applyBorder="1" applyAlignment="1">
      <alignment vertical="center"/>
      <protection/>
    </xf>
    <xf numFmtId="0" fontId="22" fillId="0" borderId="28" xfId="989" applyFont="1" applyBorder="1" applyAlignment="1">
      <alignment horizontal="left" vertical="center"/>
      <protection/>
    </xf>
    <xf numFmtId="2" fontId="1" fillId="0" borderId="28" xfId="989" applyNumberFormat="1" applyFont="1" applyBorder="1" applyAlignment="1">
      <alignment horizontal="left" vertical="center"/>
      <protection/>
    </xf>
    <xf numFmtId="2" fontId="2" fillId="0" borderId="28" xfId="989" applyNumberFormat="1" applyFont="1" applyBorder="1" applyAlignment="1">
      <alignment horizontal="left" vertical="center" wrapText="1"/>
      <protection/>
    </xf>
    <xf numFmtId="2" fontId="2" fillId="0" borderId="28" xfId="989" applyNumberFormat="1" applyFont="1" applyBorder="1" applyAlignment="1">
      <alignment horizontal="left" vertical="center"/>
      <protection/>
    </xf>
    <xf numFmtId="0" fontId="21" fillId="0" borderId="28" xfId="989" applyFont="1" applyBorder="1" applyAlignment="1">
      <alignment horizontal="left" vertical="center"/>
      <protection/>
    </xf>
    <xf numFmtId="0" fontId="0" fillId="0" borderId="0" xfId="989" applyBorder="1" applyAlignment="1">
      <alignment horizontal="left" vertical="center"/>
      <protection/>
    </xf>
    <xf numFmtId="0" fontId="3" fillId="0" borderId="0" xfId="989" applyFont="1" applyAlignment="1">
      <alignment horizontal="left" vertical="top" wrapText="1"/>
      <protection/>
    </xf>
    <xf numFmtId="2" fontId="2" fillId="0" borderId="28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2" fontId="2" fillId="0" borderId="28" xfId="0" applyNumberFormat="1" applyFont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51" fillId="0" borderId="28" xfId="988" applyFont="1" applyBorder="1" applyAlignment="1">
      <alignment horizontal="justify" vertical="center" wrapText="1"/>
      <protection/>
    </xf>
    <xf numFmtId="2" fontId="51" fillId="0" borderId="28" xfId="988" applyNumberFormat="1" applyFont="1" applyBorder="1" applyAlignment="1">
      <alignment horizontal="justify" vertical="center" wrapText="1"/>
      <protection/>
    </xf>
    <xf numFmtId="2" fontId="51" fillId="0" borderId="0" xfId="988" applyNumberFormat="1" applyFont="1" applyBorder="1" applyAlignment="1">
      <alignment horizontal="justify" vertical="center" wrapText="1"/>
      <protection/>
    </xf>
    <xf numFmtId="2" fontId="13" fillId="0" borderId="28" xfId="988" applyNumberFormat="1" applyFont="1" applyBorder="1" applyAlignment="1">
      <alignment horizontal="justify" vertical="center" wrapText="1"/>
      <protection/>
    </xf>
    <xf numFmtId="2" fontId="3" fillId="88" borderId="28" xfId="0" applyNumberFormat="1" applyFont="1" applyFill="1" applyBorder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left" vertical="center" wrapText="1"/>
    </xf>
    <xf numFmtId="2" fontId="4" fillId="0" borderId="45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2" fontId="3" fillId="0" borderId="28" xfId="0" applyNumberFormat="1" applyFont="1" applyFill="1" applyBorder="1" applyAlignment="1">
      <alignment horizontal="left" vertical="center" wrapText="1"/>
    </xf>
    <xf numFmtId="2" fontId="4" fillId="0" borderId="28" xfId="0" applyNumberFormat="1" applyFont="1" applyFill="1" applyBorder="1" applyAlignment="1">
      <alignment horizontal="left" vertical="center" wrapText="1"/>
    </xf>
    <xf numFmtId="2" fontId="51" fillId="0" borderId="28" xfId="0" applyNumberFormat="1" applyFont="1" applyFill="1" applyBorder="1" applyAlignment="1">
      <alignment vertical="center" wrapText="1"/>
    </xf>
    <xf numFmtId="2" fontId="3" fillId="88" borderId="28" xfId="991" applyNumberFormat="1" applyFont="1" applyFill="1" applyBorder="1" applyAlignment="1">
      <alignment vertical="center" wrapText="1"/>
      <protection/>
    </xf>
    <xf numFmtId="184" fontId="3" fillId="0" borderId="28" xfId="991" applyNumberFormat="1" applyFont="1" applyFill="1" applyBorder="1" applyAlignment="1">
      <alignment vertical="center" wrapText="1"/>
      <protection/>
    </xf>
    <xf numFmtId="0" fontId="0" fillId="0" borderId="0" xfId="991" applyFont="1" applyAlignment="1">
      <alignment/>
      <protection/>
    </xf>
    <xf numFmtId="0" fontId="0" fillId="0" borderId="0" xfId="991" applyFont="1" applyFill="1" applyAlignment="1">
      <alignment/>
      <protection/>
    </xf>
    <xf numFmtId="0" fontId="13" fillId="88" borderId="0" xfId="991" applyFont="1" applyFill="1" applyAlignment="1">
      <alignment horizontal="left" vertical="center"/>
      <protection/>
    </xf>
    <xf numFmtId="0" fontId="17" fillId="0" borderId="0" xfId="991" applyFont="1" applyAlignment="1">
      <alignment/>
      <protection/>
    </xf>
    <xf numFmtId="0" fontId="17" fillId="0" borderId="0" xfId="991" applyFont="1" applyFill="1" applyAlignment="1">
      <alignment/>
      <protection/>
    </xf>
    <xf numFmtId="0" fontId="13" fillId="0" borderId="0" xfId="991" applyFont="1" applyFill="1" applyAlignment="1">
      <alignment horizontal="left" vertical="center"/>
      <protection/>
    </xf>
    <xf numFmtId="2" fontId="22" fillId="0" borderId="28" xfId="989" applyNumberFormat="1" applyFont="1" applyBorder="1" applyAlignment="1">
      <alignment horizontal="left" vertical="center"/>
      <protection/>
    </xf>
    <xf numFmtId="0" fontId="0" fillId="88" borderId="0" xfId="990" applyFont="1" applyFill="1" applyAlignment="1">
      <alignment/>
      <protection/>
    </xf>
    <xf numFmtId="0" fontId="4" fillId="88" borderId="28" xfId="0" applyFont="1" applyFill="1" applyBorder="1" applyAlignment="1">
      <alignment/>
    </xf>
    <xf numFmtId="0" fontId="4" fillId="88" borderId="28" xfId="0" applyFont="1" applyFill="1" applyBorder="1" applyAlignment="1">
      <alignment wrapText="1"/>
    </xf>
    <xf numFmtId="0" fontId="3" fillId="88" borderId="30" xfId="0" applyFont="1" applyFill="1" applyBorder="1" applyAlignment="1">
      <alignment/>
    </xf>
    <xf numFmtId="49" fontId="3" fillId="88" borderId="28" xfId="0" applyNumberFormat="1" applyFont="1" applyFill="1" applyBorder="1" applyAlignment="1" quotePrefix="1">
      <alignment horizontal="left" vertical="top" wrapText="1"/>
    </xf>
    <xf numFmtId="0" fontId="4" fillId="88" borderId="30" xfId="0" applyFont="1" applyFill="1" applyBorder="1" applyAlignment="1">
      <alignment horizontal="left"/>
    </xf>
    <xf numFmtId="2" fontId="5" fillId="0" borderId="28" xfId="0" applyNumberFormat="1" applyFont="1" applyBorder="1" applyAlignment="1">
      <alignment horizontal="right" wrapText="1"/>
    </xf>
    <xf numFmtId="0" fontId="5" fillId="0" borderId="28" xfId="0" applyFont="1" applyBorder="1" applyAlignment="1">
      <alignment vertical="top" wrapText="1"/>
    </xf>
    <xf numFmtId="2" fontId="13" fillId="0" borderId="28" xfId="988" applyNumberFormat="1" applyFont="1" applyBorder="1" applyAlignment="1">
      <alignment horizontal="center" vertical="center" wrapText="1"/>
      <protection/>
    </xf>
    <xf numFmtId="2" fontId="0" fillId="0" borderId="28" xfId="0" applyNumberFormat="1" applyBorder="1" applyAlignment="1">
      <alignment/>
    </xf>
    <xf numFmtId="0" fontId="51" fillId="0" borderId="28" xfId="990" applyFont="1" applyBorder="1" applyAlignment="1">
      <alignment horizontal="center" vertical="center" wrapText="1"/>
      <protection/>
    </xf>
    <xf numFmtId="0" fontId="13" fillId="0" borderId="28" xfId="990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28" xfId="0" applyFont="1" applyBorder="1" applyAlignment="1">
      <alignment/>
    </xf>
    <xf numFmtId="0" fontId="0" fillId="0" borderId="28" xfId="990" applyBorder="1" applyAlignment="1">
      <alignment horizontal="center"/>
      <protection/>
    </xf>
    <xf numFmtId="0" fontId="6" fillId="0" borderId="28" xfId="990" applyFont="1" applyBorder="1" applyAlignment="1">
      <alignment horizontal="center"/>
      <protection/>
    </xf>
    <xf numFmtId="0" fontId="0" fillId="0" borderId="28" xfId="990" applyFont="1" applyBorder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42" xfId="0" applyBorder="1" applyAlignment="1">
      <alignment/>
    </xf>
    <xf numFmtId="0" fontId="51" fillId="88" borderId="3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88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center" vertical="center" wrapText="1"/>
    </xf>
    <xf numFmtId="0" fontId="0" fillId="88" borderId="0" xfId="0" applyFill="1" applyAlignment="1">
      <alignment vertical="center" wrapText="1"/>
    </xf>
    <xf numFmtId="0" fontId="6" fillId="8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88" borderId="0" xfId="0" applyFont="1" applyFill="1" applyAlignment="1">
      <alignment horizontal="left" vertical="center" wrapText="1"/>
    </xf>
    <xf numFmtId="0" fontId="0" fillId="88" borderId="0" xfId="0" applyFill="1" applyAlignment="1">
      <alignment horizontal="left" vertical="center" wrapText="1"/>
    </xf>
    <xf numFmtId="0" fontId="3" fillId="88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88" borderId="0" xfId="0" applyFont="1" applyFill="1" applyAlignment="1">
      <alignment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3" fillId="88" borderId="0" xfId="0" applyFont="1" applyFill="1" applyAlignment="1">
      <alignment horizontal="left"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88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" fillId="0" borderId="29" xfId="989" applyFont="1" applyBorder="1" applyAlignment="1">
      <alignment horizontal="left" vertical="center"/>
      <protection/>
    </xf>
    <xf numFmtId="0" fontId="22" fillId="0" borderId="30" xfId="989" applyFont="1" applyBorder="1" applyAlignment="1">
      <alignment vertical="center"/>
      <protection/>
    </xf>
    <xf numFmtId="0" fontId="22" fillId="0" borderId="34" xfId="989" applyFont="1" applyBorder="1" applyAlignment="1">
      <alignment vertical="center"/>
      <protection/>
    </xf>
    <xf numFmtId="0" fontId="2" fillId="0" borderId="29" xfId="989" applyFont="1" applyBorder="1" applyAlignment="1">
      <alignment horizontal="left" vertical="center"/>
      <protection/>
    </xf>
    <xf numFmtId="0" fontId="21" fillId="0" borderId="30" xfId="989" applyFont="1" applyBorder="1" applyAlignment="1">
      <alignment vertical="center"/>
      <protection/>
    </xf>
    <xf numFmtId="0" fontId="21" fillId="0" borderId="34" xfId="989" applyFont="1" applyBorder="1" applyAlignment="1">
      <alignment vertical="center"/>
      <protection/>
    </xf>
    <xf numFmtId="0" fontId="1" fillId="0" borderId="29" xfId="989" applyFont="1" applyBorder="1" applyAlignment="1">
      <alignment horizontal="left" vertical="center" wrapText="1"/>
      <protection/>
    </xf>
    <xf numFmtId="0" fontId="22" fillId="0" borderId="30" xfId="989" applyFont="1" applyBorder="1" applyAlignment="1">
      <alignment vertical="center" wrapText="1"/>
      <protection/>
    </xf>
    <xf numFmtId="0" fontId="22" fillId="0" borderId="34" xfId="989" applyFont="1" applyBorder="1" applyAlignment="1">
      <alignment vertical="center" wrapText="1"/>
      <protection/>
    </xf>
    <xf numFmtId="0" fontId="1" fillId="0" borderId="29" xfId="989" applyFont="1" applyBorder="1" applyAlignment="1">
      <alignment vertical="center" wrapText="1"/>
      <protection/>
    </xf>
    <xf numFmtId="0" fontId="1" fillId="0" borderId="29" xfId="989" applyFont="1" applyBorder="1" applyAlignment="1">
      <alignment vertical="center"/>
      <protection/>
    </xf>
    <xf numFmtId="0" fontId="1" fillId="0" borderId="28" xfId="989" applyFont="1" applyBorder="1" applyAlignment="1">
      <alignment horizontal="center" vertical="center" wrapText="1"/>
      <protection/>
    </xf>
    <xf numFmtId="0" fontId="21" fillId="0" borderId="28" xfId="989" applyFont="1" applyBorder="1" applyAlignment="1">
      <alignment vertical="center" wrapText="1"/>
      <protection/>
    </xf>
    <xf numFmtId="0" fontId="1" fillId="0" borderId="28" xfId="989" applyFont="1" applyBorder="1" applyAlignment="1">
      <alignment vertical="center" wrapText="1"/>
      <protection/>
    </xf>
    <xf numFmtId="0" fontId="22" fillId="0" borderId="28" xfId="989" applyFont="1" applyBorder="1" applyAlignment="1">
      <alignment vertical="center"/>
      <protection/>
    </xf>
    <xf numFmtId="0" fontId="2" fillId="0" borderId="28" xfId="989" applyFont="1" applyBorder="1" applyAlignment="1">
      <alignment vertical="center" wrapText="1"/>
      <protection/>
    </xf>
    <xf numFmtId="0" fontId="1" fillId="0" borderId="0" xfId="989" applyFont="1" applyAlignment="1">
      <alignment horizontal="center" vertical="center"/>
      <protection/>
    </xf>
    <xf numFmtId="0" fontId="0" fillId="0" borderId="0" xfId="989" applyAlignment="1">
      <alignment vertical="center"/>
      <protection/>
    </xf>
    <xf numFmtId="0" fontId="14" fillId="0" borderId="0" xfId="989" applyFont="1" applyAlignment="1">
      <alignment horizontal="center" vertical="center"/>
      <protection/>
    </xf>
    <xf numFmtId="0" fontId="24" fillId="0" borderId="0" xfId="989" applyFont="1" applyAlignment="1">
      <alignment horizontal="center" vertical="center"/>
      <protection/>
    </xf>
    <xf numFmtId="0" fontId="6" fillId="0" borderId="0" xfId="989" applyFont="1" applyAlignment="1">
      <alignment vertical="center"/>
      <protection/>
    </xf>
    <xf numFmtId="0" fontId="16" fillId="0" borderId="0" xfId="989" applyFont="1" applyAlignment="1">
      <alignment horizontal="center" vertical="center"/>
      <protection/>
    </xf>
    <xf numFmtId="0" fontId="17" fillId="0" borderId="0" xfId="989" applyFont="1" applyAlignment="1">
      <alignment vertical="center"/>
      <protection/>
    </xf>
    <xf numFmtId="0" fontId="20" fillId="0" borderId="0" xfId="989" applyFont="1" applyAlignment="1">
      <alignment horizontal="right" vertical="center"/>
      <protection/>
    </xf>
    <xf numFmtId="0" fontId="18" fillId="0" borderId="0" xfId="989" applyFont="1" applyAlignment="1">
      <alignment horizontal="center" vertical="center"/>
      <protection/>
    </xf>
    <xf numFmtId="0" fontId="19" fillId="0" borderId="0" xfId="989" applyFont="1" applyAlignment="1">
      <alignment vertical="center"/>
      <protection/>
    </xf>
    <xf numFmtId="0" fontId="16" fillId="0" borderId="0" xfId="989" applyFont="1" applyAlignment="1">
      <alignment horizontal="justify" vertical="center"/>
      <protection/>
    </xf>
    <xf numFmtId="0" fontId="2" fillId="0" borderId="28" xfId="989" applyFont="1" applyBorder="1" applyAlignment="1">
      <alignment horizontal="left" vertical="center" wrapText="1"/>
      <protection/>
    </xf>
    <xf numFmtId="0" fontId="21" fillId="0" borderId="28" xfId="989" applyFont="1" applyBorder="1" applyAlignment="1">
      <alignment vertical="center"/>
      <protection/>
    </xf>
    <xf numFmtId="0" fontId="91" fillId="0" borderId="0" xfId="989" applyFont="1" applyFill="1" applyAlignment="1">
      <alignment horizontal="center" vertical="center"/>
      <protection/>
    </xf>
    <xf numFmtId="0" fontId="3" fillId="0" borderId="0" xfId="989" applyFont="1" applyFill="1" applyAlignment="1">
      <alignment horizontal="center" vertical="top" wrapText="1"/>
      <protection/>
    </xf>
    <xf numFmtId="0" fontId="3" fillId="0" borderId="0" xfId="989" applyFont="1" applyFill="1" applyBorder="1" applyAlignment="1">
      <alignment horizontal="left" vertical="top" wrapText="1"/>
      <protection/>
    </xf>
    <xf numFmtId="0" fontId="13" fillId="0" borderId="0" xfId="989" applyFont="1" applyFill="1" applyBorder="1" applyAlignment="1">
      <alignment horizontal="left" vertical="center" wrapText="1"/>
      <protection/>
    </xf>
    <xf numFmtId="0" fontId="91" fillId="0" borderId="0" xfId="989" applyFont="1" applyAlignment="1">
      <alignment horizontal="left" vertical="center"/>
      <protection/>
    </xf>
    <xf numFmtId="0" fontId="3" fillId="0" borderId="0" xfId="989" applyFont="1" applyAlignment="1">
      <alignment horizontal="left" vertical="top" wrapText="1"/>
      <protection/>
    </xf>
    <xf numFmtId="0" fontId="3" fillId="0" borderId="0" xfId="989" applyFont="1" applyBorder="1" applyAlignment="1">
      <alignment horizontal="left" vertical="top" wrapText="1"/>
      <protection/>
    </xf>
    <xf numFmtId="0" fontId="2" fillId="0" borderId="0" xfId="989" applyFont="1" applyBorder="1" applyAlignment="1">
      <alignment horizontal="left" vertical="center" wrapText="1"/>
      <protection/>
    </xf>
    <xf numFmtId="0" fontId="4" fillId="0" borderId="28" xfId="990" applyFont="1" applyBorder="1" applyAlignment="1">
      <alignment horizontal="center" vertical="center" wrapText="1"/>
      <protection/>
    </xf>
    <xf numFmtId="0" fontId="23" fillId="88" borderId="0" xfId="990" applyFont="1" applyFill="1" applyAlignment="1">
      <alignment horizontal="center" vertical="top" wrapText="1"/>
      <protection/>
    </xf>
    <xf numFmtId="0" fontId="23" fillId="88" borderId="0" xfId="990" applyFont="1" applyFill="1" applyAlignment="1">
      <alignment horizontal="center" wrapText="1"/>
      <protection/>
    </xf>
    <xf numFmtId="0" fontId="1" fillId="88" borderId="0" xfId="290" applyFont="1" applyFill="1" applyAlignment="1" applyProtection="1">
      <alignment horizontal="center"/>
      <protection/>
    </xf>
    <xf numFmtId="0" fontId="24" fillId="88" borderId="0" xfId="990" applyFont="1" applyFill="1" applyAlignment="1">
      <alignment horizontal="center"/>
      <protection/>
    </xf>
    <xf numFmtId="0" fontId="4" fillId="0" borderId="31" xfId="990" applyFont="1" applyBorder="1" applyAlignment="1">
      <alignment horizontal="center" vertical="center"/>
      <protection/>
    </xf>
    <xf numFmtId="0" fontId="4" fillId="0" borderId="35" xfId="990" applyFont="1" applyBorder="1" applyAlignment="1">
      <alignment horizontal="center" vertical="center"/>
      <protection/>
    </xf>
    <xf numFmtId="0" fontId="1" fillId="88" borderId="0" xfId="990" applyFont="1" applyFill="1" applyAlignment="1">
      <alignment horizontal="center"/>
      <protection/>
    </xf>
    <xf numFmtId="0" fontId="23" fillId="88" borderId="0" xfId="990" applyFont="1" applyFill="1" applyAlignment="1">
      <alignment horizontal="center" vertical="top"/>
      <protection/>
    </xf>
    <xf numFmtId="0" fontId="15" fillId="88" borderId="0" xfId="990" applyFont="1" applyFill="1" applyAlignment="1">
      <alignment horizontal="center"/>
      <protection/>
    </xf>
    <xf numFmtId="0" fontId="0" fillId="0" borderId="0" xfId="990" applyFont="1" applyFill="1" applyBorder="1" applyAlignment="1">
      <alignment horizontal="center"/>
      <protection/>
    </xf>
    <xf numFmtId="0" fontId="0" fillId="0" borderId="0" xfId="990" applyFill="1" applyBorder="1" applyAlignment="1">
      <alignment horizontal="center"/>
      <protection/>
    </xf>
    <xf numFmtId="0" fontId="15" fillId="88" borderId="0" xfId="990" applyFont="1" applyFill="1" applyBorder="1" applyAlignment="1">
      <alignment horizontal="center"/>
      <protection/>
    </xf>
    <xf numFmtId="0" fontId="4" fillId="0" borderId="31" xfId="990" applyFont="1" applyBorder="1" applyAlignment="1">
      <alignment horizontal="center" vertical="center" wrapText="1"/>
      <protection/>
    </xf>
    <xf numFmtId="0" fontId="4" fillId="0" borderId="35" xfId="990" applyFont="1" applyBorder="1" applyAlignment="1">
      <alignment horizontal="center" vertical="center" wrapText="1"/>
      <protection/>
    </xf>
    <xf numFmtId="0" fontId="3" fillId="0" borderId="0" xfId="990" applyFont="1" applyFill="1" applyBorder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center" vertical="top"/>
      <protection/>
    </xf>
    <xf numFmtId="0" fontId="0" fillId="0" borderId="0" xfId="990" applyFill="1" applyBorder="1" applyAlignment="1">
      <alignment horizontal="center" vertical="top"/>
      <protection/>
    </xf>
    <xf numFmtId="0" fontId="3" fillId="88" borderId="0" xfId="990" applyFont="1" applyFill="1" applyBorder="1" applyAlignment="1">
      <alignment horizontal="center"/>
      <protection/>
    </xf>
    <xf numFmtId="0" fontId="0" fillId="88" borderId="0" xfId="990" applyFill="1" applyBorder="1" applyAlignment="1">
      <alignment horizontal="center"/>
      <protection/>
    </xf>
    <xf numFmtId="0" fontId="0" fillId="88" borderId="0" xfId="990" applyFont="1" applyFill="1" applyAlignment="1">
      <alignment horizontal="center"/>
      <protection/>
    </xf>
    <xf numFmtId="0" fontId="0" fillId="88" borderId="0" xfId="990" applyFill="1" applyAlignment="1">
      <alignment horizontal="center"/>
      <protection/>
    </xf>
    <xf numFmtId="0" fontId="3" fillId="88" borderId="0" xfId="990" applyFont="1" applyFill="1" applyAlignment="1">
      <alignment horizontal="center" vertical="top" wrapText="1"/>
      <protection/>
    </xf>
    <xf numFmtId="0" fontId="3" fillId="88" borderId="0" xfId="990" applyFont="1" applyFill="1" applyAlignment="1">
      <alignment horizontal="center" vertical="top"/>
      <protection/>
    </xf>
    <xf numFmtId="0" fontId="0" fillId="88" borderId="0" xfId="990" applyFill="1" applyAlignment="1">
      <alignment horizontal="center" vertical="top"/>
      <protection/>
    </xf>
    <xf numFmtId="0" fontId="0" fillId="88" borderId="0" xfId="990" applyFont="1" applyFill="1" applyAlignment="1">
      <alignment horizontal="left"/>
      <protection/>
    </xf>
    <xf numFmtId="0" fontId="4" fillId="88" borderId="0" xfId="991" applyFont="1" applyFill="1" applyAlignment="1">
      <alignment horizontal="center" vertical="center" wrapText="1"/>
      <protection/>
    </xf>
    <xf numFmtId="0" fontId="3" fillId="88" borderId="0" xfId="991" applyFont="1" applyFill="1" applyAlignment="1">
      <alignment vertical="center" wrapText="1"/>
      <protection/>
    </xf>
    <xf numFmtId="0" fontId="0" fillId="88" borderId="0" xfId="991" applyFont="1" applyFill="1" applyAlignment="1">
      <alignment vertical="center" wrapText="1"/>
      <protection/>
    </xf>
    <xf numFmtId="0" fontId="4" fillId="88" borderId="29" xfId="991" applyFont="1" applyFill="1" applyBorder="1" applyAlignment="1">
      <alignment horizontal="left" vertical="center" wrapText="1"/>
      <protection/>
    </xf>
    <xf numFmtId="0" fontId="32" fillId="88" borderId="30" xfId="991" applyFont="1" applyFill="1" applyBorder="1" applyAlignment="1">
      <alignment horizontal="left" vertical="center" wrapText="1"/>
      <protection/>
    </xf>
    <xf numFmtId="0" fontId="0" fillId="0" borderId="30" xfId="991" applyFont="1" applyBorder="1" applyAlignment="1">
      <alignment horizontal="left" vertical="center" wrapText="1"/>
      <protection/>
    </xf>
    <xf numFmtId="0" fontId="0" fillId="0" borderId="34" xfId="991" applyFont="1" applyBorder="1" applyAlignment="1">
      <alignment horizontal="left" vertical="center" wrapText="1"/>
      <protection/>
    </xf>
    <xf numFmtId="0" fontId="3" fillId="0" borderId="29" xfId="991" applyFont="1" applyBorder="1" applyAlignment="1">
      <alignment horizontal="left" vertical="center" wrapText="1"/>
      <protection/>
    </xf>
    <xf numFmtId="0" fontId="3" fillId="0" borderId="30" xfId="991" applyFont="1" applyBorder="1" applyAlignment="1">
      <alignment horizontal="left" vertical="center" wrapText="1"/>
      <protection/>
    </xf>
    <xf numFmtId="0" fontId="4" fillId="88" borderId="30" xfId="991" applyFont="1" applyFill="1" applyBorder="1" applyAlignment="1">
      <alignment horizontal="left" vertical="center" wrapText="1"/>
      <protection/>
    </xf>
    <xf numFmtId="0" fontId="3" fillId="88" borderId="29" xfId="991" applyFont="1" applyFill="1" applyBorder="1" applyAlignment="1">
      <alignment horizontal="left" vertical="center" wrapText="1"/>
      <protection/>
    </xf>
    <xf numFmtId="0" fontId="3" fillId="88" borderId="30" xfId="991" applyFont="1" applyFill="1" applyBorder="1" applyAlignment="1">
      <alignment horizontal="left" vertical="center" wrapText="1"/>
      <protection/>
    </xf>
    <xf numFmtId="0" fontId="3" fillId="88" borderId="34" xfId="991" applyFont="1" applyFill="1" applyBorder="1" applyAlignment="1">
      <alignment horizontal="left" vertical="center" wrapText="1"/>
      <protection/>
    </xf>
    <xf numFmtId="0" fontId="4" fillId="88" borderId="29" xfId="991" applyFont="1" applyFill="1" applyBorder="1" applyAlignment="1">
      <alignment horizontal="center" vertical="center" wrapText="1"/>
      <protection/>
    </xf>
    <xf numFmtId="0" fontId="4" fillId="88" borderId="30" xfId="991" applyFont="1" applyFill="1" applyBorder="1" applyAlignment="1">
      <alignment horizontal="center" vertical="center" wrapText="1"/>
      <protection/>
    </xf>
    <xf numFmtId="0" fontId="4" fillId="88" borderId="34" xfId="991" applyFont="1" applyFill="1" applyBorder="1" applyAlignment="1">
      <alignment horizontal="center" vertical="center" wrapText="1"/>
      <protection/>
    </xf>
    <xf numFmtId="0" fontId="7" fillId="0" borderId="42" xfId="991" applyFont="1" applyFill="1" applyBorder="1" applyAlignment="1">
      <alignment horizontal="right" vertical="center" wrapText="1"/>
      <protection/>
    </xf>
    <xf numFmtId="0" fontId="0" fillId="0" borderId="30" xfId="991" applyFont="1" applyBorder="1" applyAlignment="1">
      <alignment horizontal="left" vertical="center" wrapText="1"/>
      <protection/>
    </xf>
    <xf numFmtId="0" fontId="0" fillId="0" borderId="34" xfId="991" applyFont="1" applyBorder="1" applyAlignment="1">
      <alignment horizontal="left" vertical="center" wrapText="1"/>
      <protection/>
    </xf>
    <xf numFmtId="49" fontId="4" fillId="88" borderId="31" xfId="991" applyNumberFormat="1" applyFont="1" applyFill="1" applyBorder="1" applyAlignment="1">
      <alignment horizontal="center" vertical="center" wrapText="1"/>
      <protection/>
    </xf>
    <xf numFmtId="49" fontId="4" fillId="88" borderId="35" xfId="991" applyNumberFormat="1" applyFont="1" applyFill="1" applyBorder="1" applyAlignment="1">
      <alignment horizontal="center" vertical="center" wrapText="1"/>
      <protection/>
    </xf>
    <xf numFmtId="0" fontId="3" fillId="88" borderId="0" xfId="991" applyFont="1" applyFill="1" applyAlignment="1">
      <alignment horizontal="center" vertical="center" wrapText="1"/>
      <protection/>
    </xf>
    <xf numFmtId="0" fontId="3" fillId="0" borderId="0" xfId="991" applyFont="1" applyFill="1" applyAlignment="1">
      <alignment horizontal="center" vertical="top" wrapText="1"/>
      <protection/>
    </xf>
    <xf numFmtId="0" fontId="4" fillId="0" borderId="31" xfId="991" applyFont="1" applyFill="1" applyBorder="1" applyAlignment="1">
      <alignment horizontal="center" vertical="center" wrapText="1"/>
      <protection/>
    </xf>
    <xf numFmtId="0" fontId="4" fillId="0" borderId="35" xfId="991" applyFont="1" applyFill="1" applyBorder="1" applyAlignment="1">
      <alignment horizontal="center" vertical="center" wrapText="1"/>
      <protection/>
    </xf>
    <xf numFmtId="0" fontId="4" fillId="88" borderId="32" xfId="991" applyFont="1" applyFill="1" applyBorder="1" applyAlignment="1">
      <alignment horizontal="center" vertical="center" wrapText="1"/>
      <protection/>
    </xf>
    <xf numFmtId="0" fontId="4" fillId="88" borderId="33" xfId="991" applyFont="1" applyFill="1" applyBorder="1" applyAlignment="1">
      <alignment horizontal="center" vertical="center" wrapText="1"/>
      <protection/>
    </xf>
    <xf numFmtId="0" fontId="4" fillId="88" borderId="39" xfId="991" applyFont="1" applyFill="1" applyBorder="1" applyAlignment="1">
      <alignment horizontal="center" vertical="center" wrapText="1"/>
      <protection/>
    </xf>
    <xf numFmtId="0" fontId="4" fillId="88" borderId="36" xfId="991" applyFont="1" applyFill="1" applyBorder="1" applyAlignment="1">
      <alignment horizontal="center" vertical="center" wrapText="1"/>
      <protection/>
    </xf>
    <xf numFmtId="0" fontId="4" fillId="88" borderId="42" xfId="991" applyFont="1" applyFill="1" applyBorder="1" applyAlignment="1">
      <alignment horizontal="center" vertical="center" wrapText="1"/>
      <protection/>
    </xf>
    <xf numFmtId="0" fontId="4" fillId="88" borderId="41" xfId="991" applyFont="1" applyFill="1" applyBorder="1" applyAlignment="1">
      <alignment horizontal="center" vertical="center" wrapText="1"/>
      <protection/>
    </xf>
    <xf numFmtId="0" fontId="3" fillId="0" borderId="0" xfId="991" applyFont="1" applyFill="1" applyAlignment="1">
      <alignment horizontal="left" vertical="top" wrapText="1"/>
      <protection/>
    </xf>
    <xf numFmtId="0" fontId="3" fillId="0" borderId="30" xfId="991" applyFont="1" applyFill="1" applyBorder="1" applyAlignment="1">
      <alignment horizontal="left" vertical="center" wrapText="1"/>
      <protection/>
    </xf>
    <xf numFmtId="0" fontId="0" fillId="0" borderId="30" xfId="991" applyFont="1" applyFill="1" applyBorder="1" applyAlignment="1">
      <alignment horizontal="left" vertical="center" wrapText="1"/>
      <protection/>
    </xf>
    <xf numFmtId="0" fontId="0" fillId="0" borderId="34" xfId="991" applyFont="1" applyFill="1" applyBorder="1" applyAlignment="1">
      <alignment horizontal="left" vertical="center" wrapText="1"/>
      <protection/>
    </xf>
    <xf numFmtId="0" fontId="0" fillId="0" borderId="34" xfId="991" applyFont="1" applyFill="1" applyBorder="1" applyAlignment="1">
      <alignment horizontal="left" vertical="center" wrapText="1"/>
      <protection/>
    </xf>
    <xf numFmtId="0" fontId="3" fillId="0" borderId="29" xfId="991" applyFont="1" applyFill="1" applyBorder="1" applyAlignment="1">
      <alignment wrapText="1"/>
      <protection/>
    </xf>
    <xf numFmtId="0" fontId="0" fillId="0" borderId="30" xfId="991" applyFont="1" applyFill="1" applyBorder="1" applyAlignment="1">
      <alignment wrapText="1"/>
      <protection/>
    </xf>
    <xf numFmtId="0" fontId="0" fillId="0" borderId="34" xfId="991" applyFont="1" applyFill="1" applyBorder="1" applyAlignment="1">
      <alignment wrapText="1"/>
      <protection/>
    </xf>
    <xf numFmtId="0" fontId="3" fillId="88" borderId="0" xfId="991" applyFont="1" applyFill="1" applyAlignment="1">
      <alignment horizontal="center" vertical="top" wrapText="1"/>
      <protection/>
    </xf>
    <xf numFmtId="0" fontId="3" fillId="0" borderId="29" xfId="991" applyFont="1" applyFill="1" applyBorder="1" applyAlignment="1">
      <alignment horizontal="left" vertical="center" wrapText="1"/>
      <protection/>
    </xf>
    <xf numFmtId="0" fontId="0" fillId="0" borderId="30" xfId="991" applyFont="1" applyFill="1" applyBorder="1" applyAlignment="1">
      <alignment horizontal="left" vertical="center" wrapText="1"/>
      <protection/>
    </xf>
    <xf numFmtId="0" fontId="3" fillId="0" borderId="34" xfId="991" applyFont="1" applyBorder="1" applyAlignment="1">
      <alignment horizontal="left" vertical="center" wrapText="1"/>
      <protection/>
    </xf>
    <xf numFmtId="0" fontId="8" fillId="0" borderId="30" xfId="991" applyFont="1" applyFill="1" applyBorder="1" applyAlignment="1">
      <alignment horizontal="left" vertical="center" wrapText="1"/>
      <protection/>
    </xf>
    <xf numFmtId="0" fontId="4" fillId="0" borderId="29" xfId="991" applyFont="1" applyFill="1" applyBorder="1" applyAlignment="1">
      <alignment horizontal="left" vertical="center" wrapText="1"/>
      <protection/>
    </xf>
    <xf numFmtId="0" fontId="4" fillId="0" borderId="30" xfId="991" applyFont="1" applyFill="1" applyBorder="1" applyAlignment="1">
      <alignment horizontal="left" vertical="center" wrapText="1"/>
      <protection/>
    </xf>
    <xf numFmtId="0" fontId="4" fillId="0" borderId="29" xfId="991" applyFont="1" applyBorder="1" applyAlignment="1">
      <alignment horizontal="center" vertical="center" wrapText="1"/>
      <protection/>
    </xf>
    <xf numFmtId="0" fontId="4" fillId="0" borderId="30" xfId="991" applyFont="1" applyBorder="1" applyAlignment="1">
      <alignment horizontal="center" vertical="center" wrapText="1"/>
      <protection/>
    </xf>
    <xf numFmtId="0" fontId="4" fillId="0" borderId="34" xfId="991" applyFont="1" applyBorder="1" applyAlignment="1">
      <alignment horizontal="center" vertical="center" wrapText="1"/>
      <protection/>
    </xf>
    <xf numFmtId="0" fontId="3" fillId="88" borderId="0" xfId="991" applyFont="1" applyFill="1" applyAlignment="1">
      <alignment horizontal="left" vertical="top" wrapText="1"/>
      <protection/>
    </xf>
    <xf numFmtId="0" fontId="4" fillId="0" borderId="29" xfId="991" applyFont="1" applyBorder="1" applyAlignment="1">
      <alignment wrapText="1"/>
      <protection/>
    </xf>
    <xf numFmtId="0" fontId="4" fillId="0" borderId="30" xfId="991" applyFont="1" applyBorder="1" applyAlignment="1">
      <alignment wrapText="1"/>
      <protection/>
    </xf>
    <xf numFmtId="0" fontId="0" fillId="0" borderId="30" xfId="991" applyFont="1" applyBorder="1" applyAlignment="1">
      <alignment wrapText="1"/>
      <protection/>
    </xf>
    <xf numFmtId="0" fontId="0" fillId="0" borderId="34" xfId="991" applyFont="1" applyBorder="1" applyAlignment="1">
      <alignment wrapText="1"/>
      <protection/>
    </xf>
    <xf numFmtId="0" fontId="4" fillId="0" borderId="36" xfId="991" applyFont="1" applyBorder="1" applyAlignment="1">
      <alignment horizontal="left" wrapText="1"/>
      <protection/>
    </xf>
    <xf numFmtId="0" fontId="4" fillId="0" borderId="42" xfId="991" applyFont="1" applyBorder="1" applyAlignment="1">
      <alignment horizontal="left" wrapText="1"/>
      <protection/>
    </xf>
    <xf numFmtId="0" fontId="4" fillId="0" borderId="41" xfId="991" applyFont="1" applyBorder="1" applyAlignment="1">
      <alignment horizontal="left" wrapText="1"/>
      <protection/>
    </xf>
    <xf numFmtId="0" fontId="1" fillId="88" borderId="0" xfId="0" applyFont="1" applyFill="1" applyAlignment="1">
      <alignment horizontal="center" vertical="center" wrapText="1"/>
    </xf>
    <xf numFmtId="0" fontId="0" fillId="88" borderId="0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/>
    </xf>
    <xf numFmtId="0" fontId="51" fillId="0" borderId="29" xfId="0" applyFont="1" applyFill="1" applyBorder="1" applyAlignment="1">
      <alignment horizontal="left" vertical="top" wrapText="1"/>
    </xf>
    <xf numFmtId="0" fontId="51" fillId="0" borderId="34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1" fillId="88" borderId="0" xfId="0" applyFont="1" applyFill="1" applyAlignment="1">
      <alignment horizontal="center"/>
    </xf>
    <xf numFmtId="0" fontId="0" fillId="88" borderId="0" xfId="0" applyFont="1" applyFill="1" applyAlignment="1">
      <alignment horizontal="center"/>
    </xf>
    <xf numFmtId="0" fontId="51" fillId="88" borderId="0" xfId="0" applyFont="1" applyFill="1" applyAlignment="1">
      <alignment horizontal="center" wrapText="1"/>
    </xf>
    <xf numFmtId="0" fontId="0" fillId="88" borderId="0" xfId="0" applyFont="1" applyFill="1" applyAlignment="1">
      <alignment horizont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4" fillId="0" borderId="35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4" fillId="88" borderId="32" xfId="0" applyFont="1" applyFill="1" applyBorder="1" applyAlignment="1">
      <alignment horizontal="left" wrapText="1"/>
    </xf>
    <xf numFmtId="0" fontId="6" fillId="0" borderId="33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4" fillId="0" borderId="30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88" borderId="38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40" xfId="0" applyBorder="1" applyAlignment="1">
      <alignment wrapText="1"/>
    </xf>
    <xf numFmtId="0" fontId="4" fillId="88" borderId="31" xfId="0" applyFont="1" applyFill="1" applyBorder="1" applyAlignment="1">
      <alignment horizontal="center" vertical="center" wrapText="1"/>
    </xf>
    <xf numFmtId="0" fontId="4" fillId="88" borderId="35" xfId="0" applyFont="1" applyFill="1" applyBorder="1" applyAlignment="1">
      <alignment horizontal="center" vertical="center" wrapText="1"/>
    </xf>
    <xf numFmtId="0" fontId="4" fillId="88" borderId="32" xfId="0" applyFont="1" applyFill="1" applyBorder="1" applyAlignment="1">
      <alignment horizontal="center" vertical="center"/>
    </xf>
    <xf numFmtId="0" fontId="3" fillId="88" borderId="33" xfId="0" applyFont="1" applyFill="1" applyBorder="1" applyAlignment="1">
      <alignment horizontal="center" vertical="center"/>
    </xf>
    <xf numFmtId="0" fontId="3" fillId="88" borderId="39" xfId="0" applyFont="1" applyFill="1" applyBorder="1" applyAlignment="1">
      <alignment horizontal="center" vertical="center"/>
    </xf>
    <xf numFmtId="0" fontId="3" fillId="88" borderId="36" xfId="0" applyFont="1" applyFill="1" applyBorder="1" applyAlignment="1">
      <alignment horizontal="center" vertical="center"/>
    </xf>
    <xf numFmtId="0" fontId="3" fillId="88" borderId="42" xfId="0" applyFont="1" applyFill="1" applyBorder="1" applyAlignment="1">
      <alignment horizontal="center" vertical="center"/>
    </xf>
    <xf numFmtId="0" fontId="3" fillId="88" borderId="41" xfId="0" applyFont="1" applyFill="1" applyBorder="1" applyAlignment="1">
      <alignment horizontal="center" vertical="center"/>
    </xf>
    <xf numFmtId="0" fontId="1" fillId="88" borderId="0" xfId="0" applyFont="1" applyFill="1" applyAlignment="1">
      <alignment horizontal="center" wrapText="1"/>
    </xf>
    <xf numFmtId="0" fontId="3" fillId="88" borderId="0" xfId="0" applyFont="1" applyFill="1" applyAlignment="1">
      <alignment wrapText="1"/>
    </xf>
    <xf numFmtId="0" fontId="4" fillId="88" borderId="28" xfId="0" applyFont="1" applyFill="1" applyBorder="1" applyAlignment="1">
      <alignment horizontal="center" vertical="center" wrapText="1"/>
    </xf>
    <xf numFmtId="0" fontId="0" fillId="88" borderId="28" xfId="0" applyFill="1" applyBorder="1" applyAlignment="1">
      <alignment horizontal="center" vertical="center" wrapText="1"/>
    </xf>
    <xf numFmtId="0" fontId="4" fillId="0" borderId="30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88" borderId="30" xfId="0" applyFont="1" applyFill="1" applyBorder="1" applyAlignment="1">
      <alignment horizontal="left" wrapText="1"/>
    </xf>
    <xf numFmtId="0" fontId="6" fillId="0" borderId="34" xfId="0" applyFont="1" applyBorder="1" applyAlignment="1">
      <alignment wrapText="1"/>
    </xf>
    <xf numFmtId="0" fontId="4" fillId="88" borderId="29" xfId="0" applyFont="1" applyFill="1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34" xfId="0" applyBorder="1" applyAlignment="1">
      <alignment wrapText="1"/>
    </xf>
    <xf numFmtId="0" fontId="4" fillId="88" borderId="34" xfId="0" applyFont="1" applyFill="1" applyBorder="1" applyAlignment="1">
      <alignment horizontal="left" wrapText="1"/>
    </xf>
    <xf numFmtId="0" fontId="4" fillId="88" borderId="36" xfId="0" applyFont="1" applyFill="1" applyBorder="1" applyAlignment="1">
      <alignment horizontal="left" wrapText="1"/>
    </xf>
    <xf numFmtId="0" fontId="0" fillId="0" borderId="42" xfId="0" applyBorder="1" applyAlignment="1">
      <alignment wrapText="1"/>
    </xf>
    <xf numFmtId="0" fontId="0" fillId="0" borderId="41" xfId="0" applyBorder="1" applyAlignment="1">
      <alignment wrapText="1"/>
    </xf>
    <xf numFmtId="0" fontId="4" fillId="88" borderId="30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3" fillId="88" borderId="29" xfId="0" applyFont="1" applyFill="1" applyBorder="1" applyAlignment="1">
      <alignment wrapText="1"/>
    </xf>
    <xf numFmtId="0" fontId="3" fillId="88" borderId="30" xfId="0" applyFont="1" applyFill="1" applyBorder="1" applyAlignment="1">
      <alignment wrapText="1"/>
    </xf>
    <xf numFmtId="0" fontId="3" fillId="88" borderId="34" xfId="0" applyFont="1" applyFill="1" applyBorder="1" applyAlignment="1">
      <alignment wrapText="1"/>
    </xf>
    <xf numFmtId="0" fontId="4" fillId="88" borderId="30" xfId="0" applyFont="1" applyFill="1" applyBorder="1" applyAlignment="1">
      <alignment horizontal="center" vertical="center" wrapText="1"/>
    </xf>
    <xf numFmtId="0" fontId="4" fillId="88" borderId="34" xfId="0" applyFont="1" applyFill="1" applyBorder="1" applyAlignment="1">
      <alignment horizontal="center" vertical="center" wrapText="1"/>
    </xf>
    <xf numFmtId="0" fontId="4" fillId="88" borderId="33" xfId="0" applyFont="1" applyFill="1" applyBorder="1" applyAlignment="1">
      <alignment horizontal="center" vertical="center"/>
    </xf>
    <xf numFmtId="0" fontId="4" fillId="88" borderId="39" xfId="0" applyFont="1" applyFill="1" applyBorder="1" applyAlignment="1">
      <alignment horizontal="center" vertical="center"/>
    </xf>
    <xf numFmtId="0" fontId="4" fillId="88" borderId="36" xfId="0" applyFont="1" applyFill="1" applyBorder="1" applyAlignment="1">
      <alignment horizontal="center" vertical="center"/>
    </xf>
    <xf numFmtId="0" fontId="4" fillId="88" borderId="42" xfId="0" applyFont="1" applyFill="1" applyBorder="1" applyAlignment="1">
      <alignment horizontal="center" vertical="center"/>
    </xf>
    <xf numFmtId="0" fontId="4" fillId="88" borderId="4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33" xfId="988" applyFont="1" applyFill="1" applyBorder="1" applyAlignment="1">
      <alignment horizontal="left" vertical="center"/>
      <protection/>
    </xf>
    <xf numFmtId="0" fontId="0" fillId="0" borderId="33" xfId="988" applyFill="1" applyBorder="1" applyAlignment="1">
      <alignment horizontal="left" vertical="center"/>
      <protection/>
    </xf>
    <xf numFmtId="0" fontId="51" fillId="0" borderId="28" xfId="988" applyFont="1" applyBorder="1" applyAlignment="1">
      <alignment horizontal="center" vertical="center" wrapText="1"/>
      <protection/>
    </xf>
    <xf numFmtId="0" fontId="51" fillId="0" borderId="0" xfId="988" applyFont="1" applyAlignment="1">
      <alignment horizontal="center" vertical="center"/>
      <protection/>
    </xf>
    <xf numFmtId="0" fontId="51" fillId="0" borderId="0" xfId="988" applyFont="1" applyAlignment="1">
      <alignment vertical="center"/>
      <protection/>
    </xf>
    <xf numFmtId="0" fontId="51" fillId="0" borderId="31" xfId="988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88" borderId="0" xfId="0" applyFont="1" applyFill="1" applyAlignment="1">
      <alignment horizontal="center"/>
    </xf>
    <xf numFmtId="0" fontId="4" fillId="0" borderId="28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left" vertical="center" wrapText="1"/>
    </xf>
    <xf numFmtId="49" fontId="3" fillId="88" borderId="30" xfId="0" applyNumberFormat="1" applyFont="1" applyFill="1" applyBorder="1" applyAlignment="1">
      <alignment horizontal="left" wrapText="1"/>
    </xf>
    <xf numFmtId="49" fontId="8" fillId="88" borderId="34" xfId="0" applyNumberFormat="1" applyFont="1" applyFill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9" xfId="0" applyFont="1" applyBorder="1" applyAlignment="1">
      <alignment horizontal="left"/>
    </xf>
  </cellXfs>
  <cellStyles count="115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Išvestis" xfId="335"/>
    <cellStyle name="Įprastas 2" xfId="336"/>
    <cellStyle name="Įspėjimo tekstas" xfId="337"/>
    <cellStyle name="Įvestis" xfId="338"/>
    <cellStyle name="Comma" xfId="339"/>
    <cellStyle name="Comma [0]" xfId="340"/>
    <cellStyle name="Linked Cell" xfId="341"/>
    <cellStyle name="Linked Cell 2" xfId="342"/>
    <cellStyle name="Linked Cell 3" xfId="343"/>
    <cellStyle name="Linked Cell 4" xfId="344"/>
    <cellStyle name="Linked Cell 5" xfId="345"/>
    <cellStyle name="Linked Cell 6" xfId="346"/>
    <cellStyle name="Linked Cell 7" xfId="347"/>
    <cellStyle name="Linked Cell 8" xfId="348"/>
    <cellStyle name="Linked Cell 9" xfId="349"/>
    <cellStyle name="Linked Cell_10VSAFAS2,3p" xfId="350"/>
    <cellStyle name="Neutral" xfId="351"/>
    <cellStyle name="Neutral 2" xfId="352"/>
    <cellStyle name="Neutral 3" xfId="353"/>
    <cellStyle name="Neutral 4" xfId="354"/>
    <cellStyle name="Neutral 5" xfId="355"/>
    <cellStyle name="Neutral 6" xfId="356"/>
    <cellStyle name="Neutral 7" xfId="357"/>
    <cellStyle name="Neutral 8" xfId="358"/>
    <cellStyle name="Neutral 9" xfId="359"/>
    <cellStyle name="Neutral_10VSAFAS2,3p" xfId="360"/>
    <cellStyle name="Neutralus" xfId="361"/>
    <cellStyle name="Normal 10" xfId="362"/>
    <cellStyle name="Normal 10 10" xfId="363"/>
    <cellStyle name="Normal 10 10 2" xfId="364"/>
    <cellStyle name="Normal 10 10 2 2" xfId="365"/>
    <cellStyle name="Normal 10 10 2 3" xfId="366"/>
    <cellStyle name="Normal 10 10 3" xfId="367"/>
    <cellStyle name="Normal 10 10 4" xfId="368"/>
    <cellStyle name="Normal 10 11" xfId="369"/>
    <cellStyle name="Normal 10 11 2" xfId="370"/>
    <cellStyle name="Normal 10 11 3" xfId="371"/>
    <cellStyle name="Normal 10 12" xfId="372"/>
    <cellStyle name="Normal 10 12 2" xfId="373"/>
    <cellStyle name="Normal 10 12 3" xfId="374"/>
    <cellStyle name="Normal 10 13" xfId="375"/>
    <cellStyle name="Normal 10 14" xfId="376"/>
    <cellStyle name="Normal 10 15" xfId="377"/>
    <cellStyle name="Normal 10 2" xfId="378"/>
    <cellStyle name="Normal 10 2 2" xfId="379"/>
    <cellStyle name="Normal 10 2 2 2" xfId="380"/>
    <cellStyle name="Normal 10 2 2 3" xfId="381"/>
    <cellStyle name="Normal 10 2 3" xfId="382"/>
    <cellStyle name="Normal 10 2 4" xfId="383"/>
    <cellStyle name="Normal 10 3" xfId="384"/>
    <cellStyle name="Normal 10 3 2" xfId="385"/>
    <cellStyle name="Normal 10 3 2 2" xfId="386"/>
    <cellStyle name="Normal 10 3 2 3" xfId="387"/>
    <cellStyle name="Normal 10 3 3" xfId="388"/>
    <cellStyle name="Normal 10 3 4" xfId="389"/>
    <cellStyle name="Normal 10 4" xfId="390"/>
    <cellStyle name="Normal 10 4 2" xfId="391"/>
    <cellStyle name="Normal 10 4 2 2" xfId="392"/>
    <cellStyle name="Normal 10 4 2 3" xfId="393"/>
    <cellStyle name="Normal 10 4 3" xfId="394"/>
    <cellStyle name="Normal 10 4 4" xfId="395"/>
    <cellStyle name="Normal 10 5" xfId="396"/>
    <cellStyle name="Normal 10 5 2" xfId="397"/>
    <cellStyle name="Normal 10 5 2 2" xfId="398"/>
    <cellStyle name="Normal 10 5 2 3" xfId="399"/>
    <cellStyle name="Normal 10 5 3" xfId="400"/>
    <cellStyle name="Normal 10 5 4" xfId="401"/>
    <cellStyle name="Normal 10 6" xfId="402"/>
    <cellStyle name="Normal 10 6 2" xfId="403"/>
    <cellStyle name="Normal 10 6 2 2" xfId="404"/>
    <cellStyle name="Normal 10 6 2 3" xfId="405"/>
    <cellStyle name="Normal 10 6 3" xfId="406"/>
    <cellStyle name="Normal 10 6 4" xfId="407"/>
    <cellStyle name="Normal 10 7" xfId="408"/>
    <cellStyle name="Normal 10 7 2" xfId="409"/>
    <cellStyle name="Normal 10 7 2 2" xfId="410"/>
    <cellStyle name="Normal 10 7 2 3" xfId="411"/>
    <cellStyle name="Normal 10 7 3" xfId="412"/>
    <cellStyle name="Normal 10 7 4" xfId="413"/>
    <cellStyle name="Normal 10 8" xfId="414"/>
    <cellStyle name="Normal 10 8 2" xfId="415"/>
    <cellStyle name="Normal 10 8 2 2" xfId="416"/>
    <cellStyle name="Normal 10 8 2 3" xfId="417"/>
    <cellStyle name="Normal 10 8 3" xfId="418"/>
    <cellStyle name="Normal 10 8 4" xfId="419"/>
    <cellStyle name="Normal 10 9" xfId="420"/>
    <cellStyle name="Normal 10 9 2" xfId="421"/>
    <cellStyle name="Normal 10 9 2 2" xfId="422"/>
    <cellStyle name="Normal 10 9 2 3" xfId="423"/>
    <cellStyle name="Normal 10 9 3" xfId="424"/>
    <cellStyle name="Normal 10 9 4" xfId="425"/>
    <cellStyle name="Normal 11" xfId="426"/>
    <cellStyle name="Normal 11 10" xfId="427"/>
    <cellStyle name="Normal 11 10 2" xfId="428"/>
    <cellStyle name="Normal 11 11" xfId="429"/>
    <cellStyle name="Normal 11 12" xfId="430"/>
    <cellStyle name="Normal 11 2" xfId="431"/>
    <cellStyle name="Normal 11 2 2" xfId="432"/>
    <cellStyle name="Normal 11 3" xfId="433"/>
    <cellStyle name="Normal 11 3 2" xfId="434"/>
    <cellStyle name="Normal 11 4" xfId="435"/>
    <cellStyle name="Normal 11 4 2" xfId="436"/>
    <cellStyle name="Normal 11 5" xfId="437"/>
    <cellStyle name="Normal 11 5 2" xfId="438"/>
    <cellStyle name="Normal 11 6" xfId="439"/>
    <cellStyle name="Normal 11 6 2" xfId="440"/>
    <cellStyle name="Normal 11 7" xfId="441"/>
    <cellStyle name="Normal 11 7 2" xfId="442"/>
    <cellStyle name="Normal 11 8" xfId="443"/>
    <cellStyle name="Normal 11 8 2" xfId="444"/>
    <cellStyle name="Normal 11 9" xfId="445"/>
    <cellStyle name="Normal 11 9 2" xfId="446"/>
    <cellStyle name="Normal 12" xfId="447"/>
    <cellStyle name="Normal 12 2" xfId="448"/>
    <cellStyle name="Normal 12 3" xfId="449"/>
    <cellStyle name="Normal 12_Nepakeistos VSAFAS formos 2012 metams" xfId="450"/>
    <cellStyle name="Normal 13" xfId="451"/>
    <cellStyle name="Normal 13 2" xfId="452"/>
    <cellStyle name="Normal 13 2 2" xfId="453"/>
    <cellStyle name="Normal 13 2 3" xfId="454"/>
    <cellStyle name="Normal 13 3" xfId="455"/>
    <cellStyle name="Normal 13 3 2" xfId="456"/>
    <cellStyle name="Normal 13 3 3" xfId="457"/>
    <cellStyle name="Normal 13 4" xfId="458"/>
    <cellStyle name="Normal 13 5" xfId="459"/>
    <cellStyle name="Normal 14" xfId="460"/>
    <cellStyle name="Normal 14 2" xfId="461"/>
    <cellStyle name="Normal 14 2 2" xfId="462"/>
    <cellStyle name="Normal 14 2 3" xfId="463"/>
    <cellStyle name="Normal 14 3" xfId="464"/>
    <cellStyle name="Normal 14 3 2" xfId="465"/>
    <cellStyle name="Normal 14 3 3" xfId="466"/>
    <cellStyle name="Normal 14 4" xfId="467"/>
    <cellStyle name="Normal 14 5" xfId="468"/>
    <cellStyle name="Normal 15" xfId="469"/>
    <cellStyle name="Normal 15 2" xfId="470"/>
    <cellStyle name="Normal 15 2 2" xfId="471"/>
    <cellStyle name="Normal 15 2 3" xfId="472"/>
    <cellStyle name="Normal 15 3" xfId="473"/>
    <cellStyle name="Normal 15 3 2" xfId="474"/>
    <cellStyle name="Normal 15 3 3" xfId="475"/>
    <cellStyle name="Normal 15 4" xfId="476"/>
    <cellStyle name="Normal 15 5" xfId="477"/>
    <cellStyle name="Normal 16" xfId="478"/>
    <cellStyle name="Normal 16 10" xfId="479"/>
    <cellStyle name="Normal 16 10 2" xfId="480"/>
    <cellStyle name="Normal 16 10 2 2" xfId="481"/>
    <cellStyle name="Normal 16 10 2 3" xfId="482"/>
    <cellStyle name="Normal 16 10 3" xfId="483"/>
    <cellStyle name="Normal 16 10 4" xfId="484"/>
    <cellStyle name="Normal 16 11" xfId="485"/>
    <cellStyle name="Normal 16 11 2" xfId="486"/>
    <cellStyle name="Normal 16 11 3" xfId="487"/>
    <cellStyle name="Normal 16 11 4" xfId="488"/>
    <cellStyle name="Normal 16 12" xfId="489"/>
    <cellStyle name="Normal 16 12 2" xfId="490"/>
    <cellStyle name="Normal 16 12 3" xfId="491"/>
    <cellStyle name="Normal 16 13" xfId="492"/>
    <cellStyle name="Normal 16 13 10" xfId="493"/>
    <cellStyle name="Normal 16 13 11" xfId="494"/>
    <cellStyle name="Normal 16 13 12" xfId="495"/>
    <cellStyle name="Normal 16 13 2" xfId="496"/>
    <cellStyle name="Normal 16 13 2 2" xfId="497"/>
    <cellStyle name="Normal 16 13 2 2 2" xfId="498"/>
    <cellStyle name="Normal 16 13 2 2 3" xfId="499"/>
    <cellStyle name="Normal 16 13 2 2_VSAKIS-Tarpusavio operacijos-vidines operacijos-ketv-2010 11 15" xfId="500"/>
    <cellStyle name="Normal 16 13 2 3" xfId="501"/>
    <cellStyle name="Normal 16 13 2 4" xfId="502"/>
    <cellStyle name="Normal 16 13 2_VSAKIS-Tarpusavio operacijos-vidines operacijos-ketv-2010 11 15" xfId="503"/>
    <cellStyle name="Normal 16 13 3" xfId="504"/>
    <cellStyle name="Normal 16 13 3 2" xfId="505"/>
    <cellStyle name="Normal 16 13 3 2 2" xfId="506"/>
    <cellStyle name="Normal 16 13 3 2 3" xfId="507"/>
    <cellStyle name="Normal 16 13 3 2_VSAKIS-Tarpusavio operacijos-vidines operacijos-ketv-2010 11 15" xfId="508"/>
    <cellStyle name="Normal 16 13 3 3" xfId="509"/>
    <cellStyle name="Normal 16 13 3 4" xfId="510"/>
    <cellStyle name="Normal 16 13 3_VSAKIS-Tarpusavio operacijos-vidines operacijos-ketv-2010 11 15" xfId="511"/>
    <cellStyle name="Normal 16 13 4" xfId="512"/>
    <cellStyle name="Normal 16 13 4 2" xfId="513"/>
    <cellStyle name="Normal 16 13 4 3" xfId="514"/>
    <cellStyle name="Normal 16 13 4_VSAKIS-Tarpusavio operacijos-vidines operacijos-ketv-2010 11 15" xfId="515"/>
    <cellStyle name="Normal 16 13 5" xfId="516"/>
    <cellStyle name="Normal 16 13 6" xfId="517"/>
    <cellStyle name="Normal 16 13 7" xfId="518"/>
    <cellStyle name="Normal 16 13 9" xfId="519"/>
    <cellStyle name="Normal 16 13_VSAKIS-Tarpusavio operacijos-vidines operacijos-ketv-2010 11 15" xfId="520"/>
    <cellStyle name="Normal 16 14" xfId="521"/>
    <cellStyle name="Normal 16 14 2" xfId="522"/>
    <cellStyle name="Normal 16 14 2 2" xfId="523"/>
    <cellStyle name="Normal 16 14 2 3" xfId="524"/>
    <cellStyle name="Normal 16 14 2_VSAKIS-Tarpusavio operacijos-vidines operacijos-ketv-2010 11 15" xfId="525"/>
    <cellStyle name="Normal 16 14 3" xfId="526"/>
    <cellStyle name="Normal 16 14 4" xfId="527"/>
    <cellStyle name="Normal 16 14_VSAKIS-Tarpusavio operacijos-vidines operacijos-ketv-2010 11 15" xfId="528"/>
    <cellStyle name="Normal 16 15" xfId="529"/>
    <cellStyle name="Normal 16 15 2" xfId="530"/>
    <cellStyle name="Normal 16 15 3" xfId="531"/>
    <cellStyle name="Normal 16 15_VSAKIS-Tarpusavio operacijos-vidines operacijos-ketv-2010 11 15" xfId="532"/>
    <cellStyle name="Normal 16 16" xfId="533"/>
    <cellStyle name="Normal 16 17" xfId="534"/>
    <cellStyle name="Normal 16 18" xfId="535"/>
    <cellStyle name="Normal 16 2" xfId="536"/>
    <cellStyle name="Normal 16 2 2" xfId="537"/>
    <cellStyle name="Normal 16 2 2 2" xfId="538"/>
    <cellStyle name="Normal 16 2 2 3" xfId="539"/>
    <cellStyle name="Normal 16 2 3" xfId="540"/>
    <cellStyle name="Normal 16 2 3 2" xfId="541"/>
    <cellStyle name="Normal 16 2 3 3" xfId="542"/>
    <cellStyle name="Normal 16 2 4" xfId="543"/>
    <cellStyle name="Normal 16 2 5" xfId="544"/>
    <cellStyle name="Normal 16 3" xfId="545"/>
    <cellStyle name="Normal 16 3 2" xfId="546"/>
    <cellStyle name="Normal 16 3 2 2" xfId="547"/>
    <cellStyle name="Normal 16 3 2 3" xfId="548"/>
    <cellStyle name="Normal 16 3 3" xfId="549"/>
    <cellStyle name="Normal 16 3 4" xfId="550"/>
    <cellStyle name="Normal 16 4" xfId="551"/>
    <cellStyle name="Normal 16 4 2" xfId="552"/>
    <cellStyle name="Normal 16 4 2 2" xfId="553"/>
    <cellStyle name="Normal 16 4 2 3" xfId="554"/>
    <cellStyle name="Normal 16 4 3" xfId="555"/>
    <cellStyle name="Normal 16 4 4" xfId="556"/>
    <cellStyle name="Normal 16 5" xfId="557"/>
    <cellStyle name="Normal 16 5 2" xfId="558"/>
    <cellStyle name="Normal 16 5 2 2" xfId="559"/>
    <cellStyle name="Normal 16 5 2 3" xfId="560"/>
    <cellStyle name="Normal 16 5 3" xfId="561"/>
    <cellStyle name="Normal 16 5 4" xfId="562"/>
    <cellStyle name="Normal 16 6" xfId="563"/>
    <cellStyle name="Normal 16 6 2" xfId="564"/>
    <cellStyle name="Normal 16 6 2 2" xfId="565"/>
    <cellStyle name="Normal 16 6 2 3" xfId="566"/>
    <cellStyle name="Normal 16 6 3" xfId="567"/>
    <cellStyle name="Normal 16 6 4" xfId="568"/>
    <cellStyle name="Normal 16 7" xfId="569"/>
    <cellStyle name="Normal 16 7 2" xfId="570"/>
    <cellStyle name="Normal 16 7 2 2" xfId="571"/>
    <cellStyle name="Normal 16 7 2 3" xfId="572"/>
    <cellStyle name="Normal 16 7 3" xfId="573"/>
    <cellStyle name="Normal 16 7 4" xfId="574"/>
    <cellStyle name="Normal 16 7 5" xfId="575"/>
    <cellStyle name="Normal 16 7 6" xfId="576"/>
    <cellStyle name="Normal 16 7_VSAKIS-Tarpusavio operacijos-2010 11 12" xfId="577"/>
    <cellStyle name="Normal 16 8" xfId="578"/>
    <cellStyle name="Normal 16 8 2" xfId="579"/>
    <cellStyle name="Normal 16 8 2 2" xfId="580"/>
    <cellStyle name="Normal 16 8 2 3" xfId="581"/>
    <cellStyle name="Normal 16 8 3" xfId="582"/>
    <cellStyle name="Normal 16 8 4" xfId="583"/>
    <cellStyle name="Normal 16 9" xfId="584"/>
    <cellStyle name="Normal 16 9 2" xfId="585"/>
    <cellStyle name="Normal 16 9 2 2" xfId="586"/>
    <cellStyle name="Normal 16 9 2 3" xfId="587"/>
    <cellStyle name="Normal 16 9 3" xfId="588"/>
    <cellStyle name="Normal 16 9 4" xfId="589"/>
    <cellStyle name="Normal 17" xfId="590"/>
    <cellStyle name="Normal 17 10" xfId="591"/>
    <cellStyle name="Normal 17 10 2" xfId="592"/>
    <cellStyle name="Normal 17 10 2 2" xfId="593"/>
    <cellStyle name="Normal 17 10 2 3" xfId="594"/>
    <cellStyle name="Normal 17 10 3" xfId="595"/>
    <cellStyle name="Normal 17 10 7" xfId="596"/>
    <cellStyle name="Normal 17 11" xfId="597"/>
    <cellStyle name="Normal 17 11 2" xfId="598"/>
    <cellStyle name="Normal 17 11 3" xfId="599"/>
    <cellStyle name="Normal 17 11 4" xfId="600"/>
    <cellStyle name="Normal 17 11 5" xfId="601"/>
    <cellStyle name="Normal 17 11 6" xfId="602"/>
    <cellStyle name="Normal 17 11_VSAKIS-Tarpusavio operacijos-2010 11 12" xfId="603"/>
    <cellStyle name="Normal 17 12" xfId="604"/>
    <cellStyle name="Normal 17 12 2" xfId="605"/>
    <cellStyle name="Normal 17 12 3" xfId="606"/>
    <cellStyle name="Normal 17 13" xfId="607"/>
    <cellStyle name="Normal 17 13 2" xfId="608"/>
    <cellStyle name="Normal 17 13 3" xfId="609"/>
    <cellStyle name="Normal 17 14" xfId="610"/>
    <cellStyle name="Normal 17 2" xfId="611"/>
    <cellStyle name="Normal 17 2 2" xfId="612"/>
    <cellStyle name="Normal 17 2 2 2" xfId="613"/>
    <cellStyle name="Normal 17 2 2 3" xfId="614"/>
    <cellStyle name="Normal 17 2 3" xfId="615"/>
    <cellStyle name="Normal 17 2 4" xfId="616"/>
    <cellStyle name="Normal 17 3" xfId="617"/>
    <cellStyle name="Normal 17 3 2" xfId="618"/>
    <cellStyle name="Normal 17 3 2 2" xfId="619"/>
    <cellStyle name="Normal 17 3 2 3" xfId="620"/>
    <cellStyle name="Normal 17 3 3" xfId="621"/>
    <cellStyle name="Normal 17 3 4" xfId="622"/>
    <cellStyle name="Normal 17 4" xfId="623"/>
    <cellStyle name="Normal 17 4 2" xfId="624"/>
    <cellStyle name="Normal 17 4 2 2" xfId="625"/>
    <cellStyle name="Normal 17 4 2 3" xfId="626"/>
    <cellStyle name="Normal 17 4 3" xfId="627"/>
    <cellStyle name="Normal 17 4 4" xfId="628"/>
    <cellStyle name="Normal 17 5" xfId="629"/>
    <cellStyle name="Normal 17 5 2" xfId="630"/>
    <cellStyle name="Normal 17 5 2 2" xfId="631"/>
    <cellStyle name="Normal 17 5 2 3" xfId="632"/>
    <cellStyle name="Normal 17 5 3" xfId="633"/>
    <cellStyle name="Normal 17 5 4" xfId="634"/>
    <cellStyle name="Normal 17 6" xfId="635"/>
    <cellStyle name="Normal 17 6 2" xfId="636"/>
    <cellStyle name="Normal 17 6 2 2" xfId="637"/>
    <cellStyle name="Normal 17 6 2 3" xfId="638"/>
    <cellStyle name="Normal 17 6 3" xfId="639"/>
    <cellStyle name="Normal 17 6 4" xfId="640"/>
    <cellStyle name="Normal 17 7" xfId="641"/>
    <cellStyle name="Normal 17 7 2" xfId="642"/>
    <cellStyle name="Normal 17 7 2 2" xfId="643"/>
    <cellStyle name="Normal 17 7 2 3" xfId="644"/>
    <cellStyle name="Normal 17 7 3" xfId="645"/>
    <cellStyle name="Normal 17 7 4" xfId="646"/>
    <cellStyle name="Normal 17 8" xfId="647"/>
    <cellStyle name="Normal 17 8 2" xfId="648"/>
    <cellStyle name="Normal 17 8 2 2" xfId="649"/>
    <cellStyle name="Normal 17 8 2 3" xfId="650"/>
    <cellStyle name="Normal 17 8 3" xfId="651"/>
    <cellStyle name="Normal 17 8 4" xfId="652"/>
    <cellStyle name="Normal 17 9" xfId="653"/>
    <cellStyle name="Normal 17 9 2" xfId="654"/>
    <cellStyle name="Normal 17 9 2 2" xfId="655"/>
    <cellStyle name="Normal 17 9 2 3" xfId="656"/>
    <cellStyle name="Normal 17 9 3" xfId="657"/>
    <cellStyle name="Normal 17 9 4" xfId="658"/>
    <cellStyle name="Normal 18" xfId="659"/>
    <cellStyle name="Normal 18 2" xfId="660"/>
    <cellStyle name="Normal 18 2 2" xfId="661"/>
    <cellStyle name="Normal 18 2 3" xfId="662"/>
    <cellStyle name="Normal 18 3" xfId="663"/>
    <cellStyle name="Normal 18 3 2" xfId="664"/>
    <cellStyle name="Normal 18 3 2 2" xfId="665"/>
    <cellStyle name="Normal 18 3 2 2 2" xfId="666"/>
    <cellStyle name="Normal 18 3 2 2 3" xfId="667"/>
    <cellStyle name="Normal 18 3 2 2_VSAKIS-Tarpusavio operacijos-vidines operacijos-ketv-2010 11 15" xfId="668"/>
    <cellStyle name="Normal 18 3 2 3" xfId="669"/>
    <cellStyle name="Normal 18 3 2 4" xfId="670"/>
    <cellStyle name="Normal 18 3 2_VSAKIS-Tarpusavio operacijos-vidines operacijos-ketv-2010 11 15" xfId="671"/>
    <cellStyle name="Normal 18 3 3" xfId="672"/>
    <cellStyle name="Normal 18 3 3 2" xfId="673"/>
    <cellStyle name="Normal 18 3 3 2 2" xfId="674"/>
    <cellStyle name="Normal 18 3 3 2 3" xfId="675"/>
    <cellStyle name="Normal 18 3 3 2_VSAKIS-Tarpusavio operacijos-vidines operacijos-ketv-2010 11 15" xfId="676"/>
    <cellStyle name="Normal 18 3 3 3" xfId="677"/>
    <cellStyle name="Normal 18 3 3 4" xfId="678"/>
    <cellStyle name="Normal 18 3 3_VSAKIS-Tarpusavio operacijos-vidines operacijos-ketv-2010 11 15" xfId="679"/>
    <cellStyle name="Normal 18 3 4" xfId="680"/>
    <cellStyle name="Normal 18 3 4 2" xfId="681"/>
    <cellStyle name="Normal 18 3 4 3" xfId="682"/>
    <cellStyle name="Normal 18 3 4_VSAKIS-Tarpusavio operacijos-vidines operacijos-ketv-2010 11 15" xfId="683"/>
    <cellStyle name="Normal 18 3 5" xfId="684"/>
    <cellStyle name="Normal 18 3 6" xfId="685"/>
    <cellStyle name="Normal 18 3_VSAKIS-Tarpusavio operacijos-vidines operacijos-ketv-2010 11 15" xfId="686"/>
    <cellStyle name="Normal 18 4" xfId="687"/>
    <cellStyle name="Normal 18 4 2" xfId="688"/>
    <cellStyle name="Normal 18 4 2 2" xfId="689"/>
    <cellStyle name="Normal 18 4 2 3" xfId="690"/>
    <cellStyle name="Normal 18 4 2_VSAKIS-Tarpusavio operacijos-vidines operacijos-ketv-2010 11 15" xfId="691"/>
    <cellStyle name="Normal 18 4 3" xfId="692"/>
    <cellStyle name="Normal 18 4 4" xfId="693"/>
    <cellStyle name="Normal 18 4_VSAKIS-Tarpusavio operacijos-vidines operacijos-ketv-2010 11 15" xfId="694"/>
    <cellStyle name="Normal 18 5" xfId="695"/>
    <cellStyle name="Normal 18 5 2" xfId="696"/>
    <cellStyle name="Normal 18 5 3" xfId="697"/>
    <cellStyle name="Normal 18 5_VSAKIS-Tarpusavio operacijos-vidines operacijos-ketv-2010 11 15" xfId="698"/>
    <cellStyle name="Normal 18 6" xfId="699"/>
    <cellStyle name="Normal 18 7" xfId="700"/>
    <cellStyle name="Normal 18 8" xfId="701"/>
    <cellStyle name="Normal 19" xfId="702"/>
    <cellStyle name="Normal 19 10" xfId="703"/>
    <cellStyle name="Normal 19 2" xfId="704"/>
    <cellStyle name="Normal 19 2 2" xfId="705"/>
    <cellStyle name="Normal 19 2 3" xfId="706"/>
    <cellStyle name="Normal 19 2 6" xfId="707"/>
    <cellStyle name="Normal 19 2_VSAKIS-Tarpusavio operacijos-2010 11 12" xfId="708"/>
    <cellStyle name="Normal 19 3" xfId="709"/>
    <cellStyle name="Normal 19 3 2" xfId="710"/>
    <cellStyle name="Normal 19 3 2 2" xfId="711"/>
    <cellStyle name="Normal 19 3 2 2 2" xfId="712"/>
    <cellStyle name="Normal 19 3 2 2 3" xfId="713"/>
    <cellStyle name="Normal 19 3 2 2_VSAKIS-Tarpusavio operacijos-vidines operacijos-ketv-2010 11 15" xfId="714"/>
    <cellStyle name="Normal 19 3 2 3" xfId="715"/>
    <cellStyle name="Normal 19 3 2 4" xfId="716"/>
    <cellStyle name="Normal 19 3 2_VSAKIS-Tarpusavio operacijos-vidines operacijos-ketv-2010 11 15" xfId="717"/>
    <cellStyle name="Normal 19 3 3" xfId="718"/>
    <cellStyle name="Normal 19 3 3 2" xfId="719"/>
    <cellStyle name="Normal 19 3 3 2 2" xfId="720"/>
    <cellStyle name="Normal 19 3 3 2 3" xfId="721"/>
    <cellStyle name="Normal 19 3 3 2_VSAKIS-Tarpusavio operacijos-vidines operacijos-ketv-2010 11 15" xfId="722"/>
    <cellStyle name="Normal 19 3 3 3" xfId="723"/>
    <cellStyle name="Normal 19 3 3 4" xfId="724"/>
    <cellStyle name="Normal 19 3 3_VSAKIS-Tarpusavio operacijos-vidines operacijos-ketv-2010 11 15" xfId="725"/>
    <cellStyle name="Normal 19 3 4" xfId="726"/>
    <cellStyle name="Normal 19 3 4 2" xfId="727"/>
    <cellStyle name="Normal 19 3 4 3" xfId="728"/>
    <cellStyle name="Normal 19 3 4_VSAKIS-Tarpusavio operacijos-vidines operacijos-ketv-2010 11 15" xfId="729"/>
    <cellStyle name="Normal 19 3 5" xfId="730"/>
    <cellStyle name="Normal 19 3 6" xfId="731"/>
    <cellStyle name="Normal 19 3 7" xfId="732"/>
    <cellStyle name="Normal 19 3 7 2" xfId="733"/>
    <cellStyle name="Normal 19 3 8" xfId="734"/>
    <cellStyle name="Normal 19 3_VSAKIS-Tarpusavio operacijos-vidines operacijos-ketv-2010 11 15" xfId="735"/>
    <cellStyle name="Normal 19 4" xfId="736"/>
    <cellStyle name="Normal 19 4 2" xfId="737"/>
    <cellStyle name="Normal 19 4 2 2" xfId="738"/>
    <cellStyle name="Normal 19 4 2 3" xfId="739"/>
    <cellStyle name="Normal 19 4 2_VSAKIS-Tarpusavio operacijos-vidines operacijos-ketv-2010 11 15" xfId="740"/>
    <cellStyle name="Normal 19 4 3" xfId="741"/>
    <cellStyle name="Normal 19 4 4" xfId="742"/>
    <cellStyle name="Normal 19 4_VSAKIS-Tarpusavio operacijos-vidines operacijos-ketv-2010 11 15" xfId="743"/>
    <cellStyle name="Normal 19 5" xfId="744"/>
    <cellStyle name="Normal 19 5 2" xfId="745"/>
    <cellStyle name="Normal 19 5 3" xfId="746"/>
    <cellStyle name="Normal 19 5_VSAKIS-Tarpusavio operacijos-vidines operacijos-ketv-2010 11 15" xfId="747"/>
    <cellStyle name="Normal 19 6" xfId="748"/>
    <cellStyle name="Normal 19 7" xfId="749"/>
    <cellStyle name="Normal 19 8" xfId="750"/>
    <cellStyle name="Normal 19 9" xfId="751"/>
    <cellStyle name="Normal 19_VSAKIS-Tarpusavio operacijos-2010 11 12" xfId="752"/>
    <cellStyle name="Normal 2" xfId="753"/>
    <cellStyle name="Normal 2 10" xfId="754"/>
    <cellStyle name="Normal 2 11" xfId="755"/>
    <cellStyle name="Normal 2 2" xfId="756"/>
    <cellStyle name="Normal 2 2 2" xfId="757"/>
    <cellStyle name="Normal 2 2 2 2" xfId="758"/>
    <cellStyle name="Normal 2 2 2 2 2" xfId="759"/>
    <cellStyle name="Normal 2 2 2 2 3" xfId="760"/>
    <cellStyle name="Normal 2 2 2 3" xfId="761"/>
    <cellStyle name="Normal 2 2 2 4" xfId="762"/>
    <cellStyle name="Normal 2 2 2 41" xfId="763"/>
    <cellStyle name="Normal 2 2 2 5" xfId="764"/>
    <cellStyle name="Normal 2 2 2 6" xfId="765"/>
    <cellStyle name="Normal 2 2 2 7" xfId="766"/>
    <cellStyle name="Normal 2 2 2_VSAKIS-Tarpusavio operacijos-2010 11 12" xfId="767"/>
    <cellStyle name="Normal 2 2 3" xfId="768"/>
    <cellStyle name="Normal 2 2 3 2" xfId="769"/>
    <cellStyle name="Normal 2 2 3 3" xfId="770"/>
    <cellStyle name="Normal 2 2 4" xfId="771"/>
    <cellStyle name="Normal 2 2_VSAKIS-Tarpusavio operacijos-2010 11 12" xfId="772"/>
    <cellStyle name="Normal 2 3" xfId="773"/>
    <cellStyle name="Normal 2 3 2" xfId="774"/>
    <cellStyle name="Normal 2 3 2 2" xfId="775"/>
    <cellStyle name="Normal 2 3 2 3" xfId="776"/>
    <cellStyle name="Normal 2 3 3" xfId="777"/>
    <cellStyle name="Normal 2 3 3 2" xfId="778"/>
    <cellStyle name="Normal 2 3 3 3" xfId="779"/>
    <cellStyle name="Normal 2 3 4" xfId="780"/>
    <cellStyle name="Normal 2 3 5" xfId="781"/>
    <cellStyle name="Normal 2 3 6" xfId="782"/>
    <cellStyle name="Normal 2 3 7" xfId="783"/>
    <cellStyle name="Normal 2 4" xfId="784"/>
    <cellStyle name="Normal 2 5" xfId="785"/>
    <cellStyle name="Normal 2 5 2" xfId="786"/>
    <cellStyle name="Normal 2 5 2 2" xfId="787"/>
    <cellStyle name="Normal 2 5 2 2 2" xfId="788"/>
    <cellStyle name="Normal 2 5 2 2 3" xfId="789"/>
    <cellStyle name="Normal 2 5 2 2_VSAKIS-Tarpusavio operacijos-vidines operacijos-ketv-2010 11 15" xfId="790"/>
    <cellStyle name="Normal 2 5 2 3" xfId="791"/>
    <cellStyle name="Normal 2 5 2 4" xfId="792"/>
    <cellStyle name="Normal 2 5 2_VSAKIS-Tarpusavio operacijos-vidines operacijos-ketv-2010 11 15" xfId="793"/>
    <cellStyle name="Normal 2 5 3" xfId="794"/>
    <cellStyle name="Normal 2 5 3 2" xfId="795"/>
    <cellStyle name="Normal 2 5 3 2 2" xfId="796"/>
    <cellStyle name="Normal 2 5 3 2 3" xfId="797"/>
    <cellStyle name="Normal 2 5 3 2_VSAKIS-Tarpusavio operacijos-vidines operacijos-ketv-2010 11 15" xfId="798"/>
    <cellStyle name="Normal 2 5 3 3" xfId="799"/>
    <cellStyle name="Normal 2 5 3 4" xfId="800"/>
    <cellStyle name="Normal 2 5 3_VSAKIS-Tarpusavio operacijos-vidines operacijos-ketv-2010 11 15" xfId="801"/>
    <cellStyle name="Normal 2 5 4" xfId="802"/>
    <cellStyle name="Normal 2 5 4 2" xfId="803"/>
    <cellStyle name="Normal 2 5 4 3" xfId="804"/>
    <cellStyle name="Normal 2 5 4_VSAKIS-Tarpusavio operacijos-vidines operacijos-ketv-2010 11 15" xfId="805"/>
    <cellStyle name="Normal 2 5 5" xfId="806"/>
    <cellStyle name="Normal 2 5 6" xfId="807"/>
    <cellStyle name="Normal 2 5 7" xfId="808"/>
    <cellStyle name="Normal 2 5_VSAKIS-Tarpusavio operacijos-vidines operacijos-ketv-2010 11 15" xfId="809"/>
    <cellStyle name="Normal 2 6" xfId="810"/>
    <cellStyle name="Normal 2 6 2" xfId="811"/>
    <cellStyle name="Normal 2 6 2 2" xfId="812"/>
    <cellStyle name="Normal 2 6 2 3" xfId="813"/>
    <cellStyle name="Normal 2 6 2_VSAKIS-Tarpusavio operacijos-vidines operacijos-ketv-2010 11 15" xfId="814"/>
    <cellStyle name="Normal 2 6 3" xfId="815"/>
    <cellStyle name="Normal 2 6 4" xfId="816"/>
    <cellStyle name="Normal 2 6_VSAKIS-Tarpusavio operacijos-vidines operacijos-ketv-2010 11 15" xfId="817"/>
    <cellStyle name="Normal 2 7" xfId="818"/>
    <cellStyle name="Normal 2 7 2" xfId="819"/>
    <cellStyle name="Normal 2 7 3" xfId="820"/>
    <cellStyle name="Normal 2 7_VSAKIS-Tarpusavio operacijos-vidines operacijos-ketv-2010 11 15" xfId="821"/>
    <cellStyle name="Normal 2 8" xfId="822"/>
    <cellStyle name="Normal 2 9" xfId="823"/>
    <cellStyle name="Normal 2 9 2" xfId="824"/>
    <cellStyle name="Normal 2_VSAKIS-Tarpusavio operacijos-2010 11 12" xfId="825"/>
    <cellStyle name="Normal 20" xfId="826"/>
    <cellStyle name="Normal 20 2" xfId="827"/>
    <cellStyle name="Normal 20 2 2" xfId="828"/>
    <cellStyle name="Normal 20 2 3" xfId="829"/>
    <cellStyle name="Normal 20 2 4" xfId="830"/>
    <cellStyle name="Normal 20 2_VSAKIS-Tarpusavio operacijos-2010 11 12" xfId="831"/>
    <cellStyle name="Normal 20 3" xfId="832"/>
    <cellStyle name="Normal 20 4" xfId="833"/>
    <cellStyle name="Normal 20 41" xfId="834"/>
    <cellStyle name="Normal 20 41 2" xfId="835"/>
    <cellStyle name="Normal 20 5" xfId="836"/>
    <cellStyle name="Normal 20 6" xfId="837"/>
    <cellStyle name="Normal 20_VSAKIS-Tarpusavio operacijos-2010 11 12" xfId="838"/>
    <cellStyle name="Normal 21" xfId="839"/>
    <cellStyle name="Normal 21 10" xfId="840"/>
    <cellStyle name="Normal 21 11" xfId="841"/>
    <cellStyle name="Normal 21 12" xfId="842"/>
    <cellStyle name="Normal 21 2" xfId="843"/>
    <cellStyle name="Normal 21 2 11" xfId="844"/>
    <cellStyle name="Normal 21 2 2" xfId="845"/>
    <cellStyle name="Normal 21 2 2 2" xfId="846"/>
    <cellStyle name="Normal 21 2 2 2 2" xfId="847"/>
    <cellStyle name="Normal 21 2 2 2 3" xfId="848"/>
    <cellStyle name="Normal 21 2 2 2_VSAKIS-Tarpusavio operacijos-vidines operacijos-ketv-2010 11 15" xfId="849"/>
    <cellStyle name="Normal 21 2 2 3" xfId="850"/>
    <cellStyle name="Normal 21 2 2 4" xfId="851"/>
    <cellStyle name="Normal 21 2 2 5" xfId="852"/>
    <cellStyle name="Normal 21 2 2 5 2" xfId="853"/>
    <cellStyle name="Normal 21 2 2 5 7" xfId="854"/>
    <cellStyle name="Normal 21 2 2 5_VSAKIS-Tarpusavio operacijos-vidines operacijos-ketv-2010 11 15" xfId="855"/>
    <cellStyle name="Normal 21 2 2_VSAKIS-Tarpusavio operacijos-vidines operacijos-ketv-2010 11 15" xfId="856"/>
    <cellStyle name="Normal 21 2 3" xfId="857"/>
    <cellStyle name="Normal 21 2 3 2" xfId="858"/>
    <cellStyle name="Normal 21 2 3 3" xfId="859"/>
    <cellStyle name="Normal 21 2 3_VSAKIS-Tarpusavio operacijos-vidines operacijos-ketv-2010 11 15" xfId="860"/>
    <cellStyle name="Normal 21 2 4" xfId="861"/>
    <cellStyle name="Normal 21 2 5" xfId="862"/>
    <cellStyle name="Normal 21 2 6" xfId="863"/>
    <cellStyle name="Normal 21 2 6 2" xfId="864"/>
    <cellStyle name="Normal 21 2 6_VSAKIS-Tarpusavio operacijos-vidines operacijos-ketv-2010 11 15" xfId="865"/>
    <cellStyle name="Normal 21 2_VSAKIS-Tarpusavio operacijos-vidines operacijos-ketv-2010 11 15" xfId="866"/>
    <cellStyle name="Normal 21 3" xfId="867"/>
    <cellStyle name="Normal 21 3 10" xfId="868"/>
    <cellStyle name="Normal 21 3 2" xfId="869"/>
    <cellStyle name="Normal 21 3 2 2" xfId="870"/>
    <cellStyle name="Normal 21 3 2 3" xfId="871"/>
    <cellStyle name="Normal 21 3 2_VSAKIS-Tarpusavio operacijos-vidines operacijos-ketv-2010 11 15" xfId="872"/>
    <cellStyle name="Normal 21 3 3" xfId="873"/>
    <cellStyle name="Normal 21 3 4" xfId="874"/>
    <cellStyle name="Normal 21 3 5" xfId="875"/>
    <cellStyle name="Normal 21 3_VSAKIS-Tarpusavio operacijos-vidines operacijos-ketv-2010 11 15" xfId="876"/>
    <cellStyle name="Normal 21 4" xfId="877"/>
    <cellStyle name="Normal 21 4 2" xfId="878"/>
    <cellStyle name="Normal 21 4 2 2" xfId="879"/>
    <cellStyle name="Normal 21 4 2 3" xfId="880"/>
    <cellStyle name="Normal 21 4 2_VSAKIS-Tarpusavio operacijos-vidines operacijos-ketv-2010 11 15" xfId="881"/>
    <cellStyle name="Normal 21 4 3" xfId="882"/>
    <cellStyle name="Normal 21 4 4" xfId="883"/>
    <cellStyle name="Normal 21 4_VSAKIS-Tarpusavio operacijos-vidines operacijos-ketv-2010 11 15" xfId="884"/>
    <cellStyle name="Normal 21 5" xfId="885"/>
    <cellStyle name="Normal 21 5 2" xfId="886"/>
    <cellStyle name="Normal 21 5 3" xfId="887"/>
    <cellStyle name="Normal 21 5 4" xfId="888"/>
    <cellStyle name="Normal 21 5 9" xfId="889"/>
    <cellStyle name="Normal 21 5_VSAKIS-Tarpusavio operacijos-vidines operacijos-ketv-2010 11 15" xfId="890"/>
    <cellStyle name="Normal 21 6" xfId="891"/>
    <cellStyle name="Normal 21 6 10" xfId="892"/>
    <cellStyle name="Normal 21 6 2" xfId="893"/>
    <cellStyle name="Normal 21 6 3" xfId="894"/>
    <cellStyle name="Normal 21 6 3 2" xfId="895"/>
    <cellStyle name="Normal 21 6 3_VSAKIS-Tarpusavio operacijos-vidines operacijos-ketv-2010 11 15" xfId="896"/>
    <cellStyle name="Normal 21 6 4" xfId="897"/>
    <cellStyle name="Normal 21 6 5" xfId="898"/>
    <cellStyle name="Normal 21 6 6" xfId="899"/>
    <cellStyle name="Normal 21 6_VSAKIS-Tarpusavio operacijos-vidines operacijos-ketv-2010 11 15" xfId="900"/>
    <cellStyle name="Normal 21 7" xfId="901"/>
    <cellStyle name="Normal 21 8" xfId="902"/>
    <cellStyle name="Normal 21 8 2" xfId="903"/>
    <cellStyle name="Normal 21 8 3" xfId="904"/>
    <cellStyle name="Normal 21 8_VSAKIS-Tarpusavio operacijos-vidines operacijos-ketv-2010 11 15" xfId="905"/>
    <cellStyle name="Normal 21 9" xfId="906"/>
    <cellStyle name="Normal 21_VSAKIS-Tarpusavio operacijos-2010 11 12" xfId="907"/>
    <cellStyle name="Normal 22" xfId="908"/>
    <cellStyle name="Normal 22 2" xfId="909"/>
    <cellStyle name="Normal 22 2 2" xfId="910"/>
    <cellStyle name="Normal 22 2 3" xfId="911"/>
    <cellStyle name="Normal 22 3" xfId="912"/>
    <cellStyle name="Normal 22_VSAKIS-D.A.2.4-PD-2priedas-2010 10 06-EY_ old" xfId="913"/>
    <cellStyle name="Normal 23" xfId="914"/>
    <cellStyle name="Normal 23 2" xfId="915"/>
    <cellStyle name="Normal 23 2 2" xfId="916"/>
    <cellStyle name="Normal 23 2 3" xfId="917"/>
    <cellStyle name="Normal 23 3" xfId="918"/>
    <cellStyle name="Normal 23 3 2" xfId="919"/>
    <cellStyle name="Normal 23 3 3" xfId="920"/>
    <cellStyle name="Normal 23 4" xfId="921"/>
    <cellStyle name="Normal 23 5" xfId="922"/>
    <cellStyle name="Normal 24" xfId="923"/>
    <cellStyle name="Normal 24 2" xfId="924"/>
    <cellStyle name="Normal 24 3" xfId="925"/>
    <cellStyle name="Normal 25" xfId="926"/>
    <cellStyle name="Normal 25 2" xfId="927"/>
    <cellStyle name="Normal 25_VSAKIS-Tarpusavio operacijos-vidines operacijos-ketv-2010 11 15" xfId="928"/>
    <cellStyle name="Normal 26" xfId="929"/>
    <cellStyle name="Normal 26 2" xfId="930"/>
    <cellStyle name="Normal 26 3" xfId="931"/>
    <cellStyle name="Normal 26 6" xfId="932"/>
    <cellStyle name="Normal 27" xfId="933"/>
    <cellStyle name="Normal 27 2" xfId="934"/>
    <cellStyle name="Normal 27 6" xfId="935"/>
    <cellStyle name="Normal 28" xfId="936"/>
    <cellStyle name="Normal 28 2" xfId="937"/>
    <cellStyle name="Normal 28 3" xfId="938"/>
    <cellStyle name="Normal 29" xfId="939"/>
    <cellStyle name="Normal 3" xfId="940"/>
    <cellStyle name="Normal 3 2" xfId="941"/>
    <cellStyle name="Normal 3 3" xfId="942"/>
    <cellStyle name="Normal 3 3 2" xfId="943"/>
    <cellStyle name="Normal 3 3 2 2" xfId="944"/>
    <cellStyle name="Normal 3 3 2 3" xfId="945"/>
    <cellStyle name="Normal 3 3 3" xfId="946"/>
    <cellStyle name="Normal 3 3 4" xfId="947"/>
    <cellStyle name="Normal 3 4" xfId="948"/>
    <cellStyle name="Normal 3 5" xfId="949"/>
    <cellStyle name="Normal 3 6" xfId="950"/>
    <cellStyle name="Normal 3 8" xfId="951"/>
    <cellStyle name="Normal 3_VSAKIS-Tarpusavio operacijos-2010 11 12" xfId="952"/>
    <cellStyle name="Normal 30" xfId="953"/>
    <cellStyle name="Normal 31" xfId="954"/>
    <cellStyle name="Normal 32" xfId="955"/>
    <cellStyle name="Normal 4" xfId="956"/>
    <cellStyle name="Normal 4 2" xfId="957"/>
    <cellStyle name="Normal 4 3" xfId="958"/>
    <cellStyle name="Normal 4 4" xfId="959"/>
    <cellStyle name="Normal 4 5" xfId="960"/>
    <cellStyle name="Normal 4 6" xfId="961"/>
    <cellStyle name="Normal 4_VSAKIS-Tarpusavio operacijos-2010 11 12" xfId="962"/>
    <cellStyle name="Normal 5" xfId="963"/>
    <cellStyle name="Normal 5 2" xfId="964"/>
    <cellStyle name="Normal 5 3" xfId="965"/>
    <cellStyle name="Normal 5 4" xfId="966"/>
    <cellStyle name="Normal 5 4 2" xfId="967"/>
    <cellStyle name="Normal 5 5" xfId="968"/>
    <cellStyle name="Normal 5 6" xfId="969"/>
    <cellStyle name="Normal 6" xfId="970"/>
    <cellStyle name="Normal 6 2" xfId="971"/>
    <cellStyle name="Normal 6 3" xfId="972"/>
    <cellStyle name="Normal 6 4" xfId="973"/>
    <cellStyle name="Normal 7" xfId="974"/>
    <cellStyle name="Normal 7 2" xfId="975"/>
    <cellStyle name="Normal 7 3" xfId="976"/>
    <cellStyle name="Normal 7 4" xfId="977"/>
    <cellStyle name="Normal 7 4 2" xfId="978"/>
    <cellStyle name="Normal 7 5" xfId="979"/>
    <cellStyle name="Normal 7 6" xfId="980"/>
    <cellStyle name="Normal 8" xfId="981"/>
    <cellStyle name="Normal 8 2" xfId="982"/>
    <cellStyle name="Normal 8 3" xfId="983"/>
    <cellStyle name="Normal 9" xfId="984"/>
    <cellStyle name="Normal 9 2" xfId="985"/>
    <cellStyle name="Normal 9 3" xfId="986"/>
    <cellStyle name="Normal_16VSAFAS" xfId="987"/>
    <cellStyle name="Normal_20VSAFAS3-5p" xfId="988"/>
    <cellStyle name="Normal_3VSAFASpp" xfId="989"/>
    <cellStyle name="Normal_4VSAFASpp" xfId="990"/>
    <cellStyle name="Normal_5VSAFASpp" xfId="991"/>
    <cellStyle name="Note" xfId="992"/>
    <cellStyle name="Note 10" xfId="993"/>
    <cellStyle name="Note 2" xfId="994"/>
    <cellStyle name="Note 2 2" xfId="995"/>
    <cellStyle name="Note 2 3" xfId="996"/>
    <cellStyle name="Note 3" xfId="997"/>
    <cellStyle name="Note 3 2" xfId="998"/>
    <cellStyle name="Note 3 3" xfId="999"/>
    <cellStyle name="Note 4" xfId="1000"/>
    <cellStyle name="Note 4 2" xfId="1001"/>
    <cellStyle name="Note 4 3" xfId="1002"/>
    <cellStyle name="Note 5" xfId="1003"/>
    <cellStyle name="Note 5 2" xfId="1004"/>
    <cellStyle name="Note 5 3" xfId="1005"/>
    <cellStyle name="Note 6" xfId="1006"/>
    <cellStyle name="Note 6 2" xfId="1007"/>
    <cellStyle name="Note 6 3" xfId="1008"/>
    <cellStyle name="Note 7" xfId="1009"/>
    <cellStyle name="Note 7 2" xfId="1010"/>
    <cellStyle name="Note 7 3" xfId="1011"/>
    <cellStyle name="Note 8" xfId="1012"/>
    <cellStyle name="Note 8 2" xfId="1013"/>
    <cellStyle name="Note 8 3" xfId="1014"/>
    <cellStyle name="Note 9" xfId="1015"/>
    <cellStyle name="Note 9 2" xfId="1016"/>
    <cellStyle name="Note 9 3" xfId="1017"/>
    <cellStyle name="Note_10VSAFAS2,3p" xfId="1018"/>
    <cellStyle name="Output" xfId="1019"/>
    <cellStyle name="Output 2" xfId="1020"/>
    <cellStyle name="Output 3" xfId="1021"/>
    <cellStyle name="Output 4" xfId="1022"/>
    <cellStyle name="Output 5" xfId="1023"/>
    <cellStyle name="Output 6" xfId="1024"/>
    <cellStyle name="Output 7" xfId="1025"/>
    <cellStyle name="Output 8" xfId="1026"/>
    <cellStyle name="Output 9" xfId="1027"/>
    <cellStyle name="Output_10VSAFAS2,3p" xfId="1028"/>
    <cellStyle name="Paryškinimas 1" xfId="1029"/>
    <cellStyle name="Paryškinimas 2" xfId="1030"/>
    <cellStyle name="Paryškinimas 3" xfId="1031"/>
    <cellStyle name="Paryškinimas 4" xfId="1032"/>
    <cellStyle name="Paryškinimas 5" xfId="1033"/>
    <cellStyle name="Paryškinimas 6" xfId="1034"/>
    <cellStyle name="Pastaba" xfId="1035"/>
    <cellStyle name="Pavadinimas" xfId="1036"/>
    <cellStyle name="Percent" xfId="1037"/>
    <cellStyle name="SAPBEXaggData" xfId="1038"/>
    <cellStyle name="SAPBEXaggData 2" xfId="1039"/>
    <cellStyle name="SAPBEXaggDataEmph" xfId="1040"/>
    <cellStyle name="SAPBEXaggItem" xfId="1041"/>
    <cellStyle name="SAPBEXaggItem 2" xfId="1042"/>
    <cellStyle name="SAPBEXaggItemX" xfId="1043"/>
    <cellStyle name="SAPBEXchaText" xfId="1044"/>
    <cellStyle name="SAPBEXchaText 2" xfId="1045"/>
    <cellStyle name="SAPBEXexcBad7" xfId="1046"/>
    <cellStyle name="SAPBEXexcBad7 2" xfId="1047"/>
    <cellStyle name="SAPBEXexcBad8" xfId="1048"/>
    <cellStyle name="SAPBEXexcBad8 2" xfId="1049"/>
    <cellStyle name="SAPBEXexcBad9" xfId="1050"/>
    <cellStyle name="SAPBEXexcBad9 2" xfId="1051"/>
    <cellStyle name="SAPBEXexcCritical4" xfId="1052"/>
    <cellStyle name="SAPBEXexcCritical4 2" xfId="1053"/>
    <cellStyle name="SAPBEXexcCritical5" xfId="1054"/>
    <cellStyle name="SAPBEXexcCritical5 2" xfId="1055"/>
    <cellStyle name="SAPBEXexcCritical6" xfId="1056"/>
    <cellStyle name="SAPBEXexcCritical6 2" xfId="1057"/>
    <cellStyle name="SAPBEXexcGood1" xfId="1058"/>
    <cellStyle name="SAPBEXexcGood1 2" xfId="1059"/>
    <cellStyle name="SAPBEXexcGood2" xfId="1060"/>
    <cellStyle name="SAPBEXexcGood2 2" xfId="1061"/>
    <cellStyle name="SAPBEXexcGood3" xfId="1062"/>
    <cellStyle name="SAPBEXexcGood3 2" xfId="1063"/>
    <cellStyle name="SAPBEXfilterDrill" xfId="1064"/>
    <cellStyle name="SAPBEXfilterDrill 2" xfId="1065"/>
    <cellStyle name="SAPBEXfilterItem" xfId="1066"/>
    <cellStyle name="SAPBEXfilterItem 2" xfId="1067"/>
    <cellStyle name="SAPBEXfilterItem 2 2" xfId="1068"/>
    <cellStyle name="SAPBEXfilterItem 2 3" xfId="1069"/>
    <cellStyle name="SAPBEXfilterItem 3" xfId="1070"/>
    <cellStyle name="SAPBEXfilterItem 4" xfId="1071"/>
    <cellStyle name="SAPBEXfilterText" xfId="1072"/>
    <cellStyle name="SAPBEXfilterText 2" xfId="1073"/>
    <cellStyle name="SAPBEXfilterText 2 2" xfId="1074"/>
    <cellStyle name="SAPBEXfilterText 2 3" xfId="1075"/>
    <cellStyle name="SAPBEXfilterText 3" xfId="1076"/>
    <cellStyle name="SAPBEXfilterText 4" xfId="1077"/>
    <cellStyle name="SAPBEXformats" xfId="1078"/>
    <cellStyle name="SAPBEXformats 2" xfId="1079"/>
    <cellStyle name="SAPBEXheaderItem" xfId="1080"/>
    <cellStyle name="SAPBEXheaderItem 2" xfId="1081"/>
    <cellStyle name="SAPBEXheaderText" xfId="1082"/>
    <cellStyle name="SAPBEXheaderText 2" xfId="1083"/>
    <cellStyle name="SAPBEXHLevel0" xfId="1084"/>
    <cellStyle name="SAPBEXHLevel0 2" xfId="1085"/>
    <cellStyle name="SAPBEXHLevel0X" xfId="1086"/>
    <cellStyle name="SAPBEXHLevel0X 2" xfId="1087"/>
    <cellStyle name="SAPBEXHLevel0X 3" xfId="1088"/>
    <cellStyle name="SAPBEXHLevel1" xfId="1089"/>
    <cellStyle name="SAPBEXHLevel1 2" xfId="1090"/>
    <cellStyle name="SAPBEXHLevel1X" xfId="1091"/>
    <cellStyle name="SAPBEXHLevel1X 2" xfId="1092"/>
    <cellStyle name="SAPBEXHLevel1X 3" xfId="1093"/>
    <cellStyle name="SAPBEXHLevel2" xfId="1094"/>
    <cellStyle name="SAPBEXHLevel2 2" xfId="1095"/>
    <cellStyle name="SAPBEXHLevel2X" xfId="1096"/>
    <cellStyle name="SAPBEXHLevel2X 2" xfId="1097"/>
    <cellStyle name="SAPBEXHLevel2X 3" xfId="1098"/>
    <cellStyle name="SAPBEXHLevel3" xfId="1099"/>
    <cellStyle name="SAPBEXHLevel3 2" xfId="1100"/>
    <cellStyle name="SAPBEXHLevel3X" xfId="1101"/>
    <cellStyle name="SAPBEXHLevel3X 2" xfId="1102"/>
    <cellStyle name="SAPBEXHLevel3X 3" xfId="1103"/>
    <cellStyle name="SAPBEXinputData" xfId="1104"/>
    <cellStyle name="SAPBEXinputData 2" xfId="1105"/>
    <cellStyle name="SAPBEXinputData 3" xfId="1106"/>
    <cellStyle name="SAPBEXItemHeader" xfId="1107"/>
    <cellStyle name="SAPBEXresData" xfId="1108"/>
    <cellStyle name="SAPBEXresDataEmph" xfId="1109"/>
    <cellStyle name="SAPBEXresItem" xfId="1110"/>
    <cellStyle name="SAPBEXresItemX" xfId="1111"/>
    <cellStyle name="SAPBEXstdData" xfId="1112"/>
    <cellStyle name="SAPBEXstdData 2" xfId="1113"/>
    <cellStyle name="SAPBEXstdDataEmph" xfId="1114"/>
    <cellStyle name="SAPBEXstdItem" xfId="1115"/>
    <cellStyle name="SAPBEXstdItem 2" xfId="1116"/>
    <cellStyle name="SAPBEXstdItemX" xfId="1117"/>
    <cellStyle name="SAPBEXtitle" xfId="1118"/>
    <cellStyle name="SAPBEXunassignedItem" xfId="1119"/>
    <cellStyle name="SAPBEXunassignedItem 2" xfId="1120"/>
    <cellStyle name="SAPBEXundefined" xfId="1121"/>
    <cellStyle name="Sheet Title" xfId="1122"/>
    <cellStyle name="Skaičiavimas" xfId="1123"/>
    <cellStyle name="Stilius 1" xfId="1124"/>
    <cellStyle name="STYL1 - Style1" xfId="1125"/>
    <cellStyle name="STYL1 - Style1 2" xfId="1126"/>
    <cellStyle name="STYL1 - Style1 3" xfId="1127"/>
    <cellStyle name="Suma" xfId="1128"/>
    <cellStyle name="Susietas langelis" xfId="1129"/>
    <cellStyle name="Table Heading" xfId="1130"/>
    <cellStyle name="Tikrinimo langelis" xfId="1131"/>
    <cellStyle name="Title" xfId="1132"/>
    <cellStyle name="Total" xfId="1133"/>
    <cellStyle name="Total 2" xfId="1134"/>
    <cellStyle name="Total 2 2" xfId="1135"/>
    <cellStyle name="Total 3" xfId="1136"/>
    <cellStyle name="Total 3 2" xfId="1137"/>
    <cellStyle name="Total 4" xfId="1138"/>
    <cellStyle name="Total 4 2" xfId="1139"/>
    <cellStyle name="Total 5" xfId="1140"/>
    <cellStyle name="Total 5 2" xfId="1141"/>
    <cellStyle name="Total 6" xfId="1142"/>
    <cellStyle name="Total 6 2" xfId="1143"/>
    <cellStyle name="Total 7" xfId="1144"/>
    <cellStyle name="Total 7 2" xfId="1145"/>
    <cellStyle name="Total 8" xfId="1146"/>
    <cellStyle name="Total 8 2" xfId="1147"/>
    <cellStyle name="Total 9" xfId="1148"/>
    <cellStyle name="Total 9 2" xfId="1149"/>
    <cellStyle name="Total_10VSAFAS2,3p" xfId="1150"/>
    <cellStyle name="Currency" xfId="1151"/>
    <cellStyle name="Currency [0]" xfId="1152"/>
    <cellStyle name="Warning Text" xfId="1153"/>
    <cellStyle name="Warning Text 2" xfId="1154"/>
    <cellStyle name="Warning Text 3" xfId="1155"/>
    <cellStyle name="Warning Text 4" xfId="1156"/>
    <cellStyle name="Warning Text 5" xfId="1157"/>
    <cellStyle name="Warning Text 6" xfId="1158"/>
    <cellStyle name="Warning Text 7" xfId="1159"/>
    <cellStyle name="Warning Text 8" xfId="1160"/>
    <cellStyle name="Warning Text 9" xfId="1161"/>
    <cellStyle name="Warning Text_10VSAFAS2,3p" xfId="1162"/>
    <cellStyle name="Обычный_FAS_primary docs_MM_SD" xfId="1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zoomScaleSheetLayoutView="100" zoomScalePageLayoutView="0" workbookViewId="0" topLeftCell="A10">
      <selection activeCell="I30" sqref="I30"/>
    </sheetView>
  </sheetViews>
  <sheetFormatPr defaultColWidth="9.140625" defaultRowHeight="12.75"/>
  <cols>
    <col min="1" max="1" width="10.57421875" style="37" customWidth="1"/>
    <col min="2" max="2" width="3.140625" style="38" customWidth="1"/>
    <col min="3" max="3" width="2.7109375" style="38" customWidth="1"/>
    <col min="4" max="4" width="59.00390625" style="38" customWidth="1"/>
    <col min="5" max="5" width="7.7109375" style="36" customWidth="1"/>
    <col min="6" max="6" width="11.8515625" style="37" customWidth="1"/>
    <col min="7" max="7" width="12.8515625" style="37" customWidth="1"/>
    <col min="8" max="16384" width="9.140625" style="37" customWidth="1"/>
  </cols>
  <sheetData>
    <row r="1" spans="1:7" ht="12.75">
      <c r="A1" s="35"/>
      <c r="B1" s="36"/>
      <c r="C1" s="36"/>
      <c r="D1" s="36"/>
      <c r="E1" s="1"/>
      <c r="F1" s="35"/>
      <c r="G1" s="35"/>
    </row>
    <row r="2" spans="5:7" ht="12.75">
      <c r="E2" s="554" t="s">
        <v>63</v>
      </c>
      <c r="F2" s="555"/>
      <c r="G2" s="555"/>
    </row>
    <row r="3" spans="5:7" ht="12.75">
      <c r="E3" s="556" t="s">
        <v>36</v>
      </c>
      <c r="F3" s="557"/>
      <c r="G3" s="557"/>
    </row>
    <row r="5" spans="1:7" ht="12.75">
      <c r="A5" s="558" t="s">
        <v>150</v>
      </c>
      <c r="B5" s="564"/>
      <c r="C5" s="564"/>
      <c r="D5" s="564"/>
      <c r="E5" s="564"/>
      <c r="F5" s="563"/>
      <c r="G5" s="563"/>
    </row>
    <row r="6" spans="1:7" ht="12.75">
      <c r="A6" s="565"/>
      <c r="B6" s="565"/>
      <c r="C6" s="565"/>
      <c r="D6" s="565"/>
      <c r="E6" s="565"/>
      <c r="F6" s="565"/>
      <c r="G6" s="565"/>
    </row>
    <row r="7" spans="1:7" ht="12.75">
      <c r="A7" s="558" t="s">
        <v>720</v>
      </c>
      <c r="B7" s="559"/>
      <c r="C7" s="559"/>
      <c r="D7" s="559"/>
      <c r="E7" s="559"/>
      <c r="F7" s="560"/>
      <c r="G7" s="560"/>
    </row>
    <row r="8" spans="1:7" ht="12.75">
      <c r="A8" s="561" t="s">
        <v>189</v>
      </c>
      <c r="B8" s="562"/>
      <c r="C8" s="562"/>
      <c r="D8" s="562"/>
      <c r="E8" s="562"/>
      <c r="F8" s="563"/>
      <c r="G8" s="563"/>
    </row>
    <row r="9" spans="1:7" ht="12.75" customHeight="1">
      <c r="A9" s="561" t="s">
        <v>722</v>
      </c>
      <c r="B9" s="562"/>
      <c r="C9" s="562"/>
      <c r="D9" s="562"/>
      <c r="E9" s="562"/>
      <c r="F9" s="563"/>
      <c r="G9" s="563"/>
    </row>
    <row r="10" spans="1:7" ht="12.75">
      <c r="A10" s="553" t="s">
        <v>190</v>
      </c>
      <c r="B10" s="569"/>
      <c r="C10" s="569"/>
      <c r="D10" s="569"/>
      <c r="E10" s="569"/>
      <c r="F10" s="576"/>
      <c r="G10" s="576"/>
    </row>
    <row r="11" spans="1:7" ht="12.75">
      <c r="A11" s="576"/>
      <c r="B11" s="576"/>
      <c r="C11" s="576"/>
      <c r="D11" s="576"/>
      <c r="E11" s="576"/>
      <c r="F11" s="576"/>
      <c r="G11" s="576"/>
    </row>
    <row r="12" spans="1:5" ht="12.75">
      <c r="A12" s="575"/>
      <c r="B12" s="563"/>
      <c r="C12" s="563"/>
      <c r="D12" s="563"/>
      <c r="E12" s="563"/>
    </row>
    <row r="13" spans="1:7" ht="12.75">
      <c r="A13" s="558" t="s">
        <v>65</v>
      </c>
      <c r="B13" s="564"/>
      <c r="C13" s="564"/>
      <c r="D13" s="564"/>
      <c r="E13" s="564"/>
      <c r="F13" s="577"/>
      <c r="G13" s="577"/>
    </row>
    <row r="14" spans="1:7" ht="12.75">
      <c r="A14" s="558" t="s">
        <v>721</v>
      </c>
      <c r="B14" s="564"/>
      <c r="C14" s="564"/>
      <c r="D14" s="564"/>
      <c r="E14" s="564"/>
      <c r="F14" s="577"/>
      <c r="G14" s="577"/>
    </row>
    <row r="15" spans="1:7" ht="12.75">
      <c r="A15" s="39"/>
      <c r="B15" s="40"/>
      <c r="C15" s="40"/>
      <c r="D15" s="40"/>
      <c r="E15" s="40"/>
      <c r="F15" s="43"/>
      <c r="G15" s="43"/>
    </row>
    <row r="16" spans="1:7" ht="12.75">
      <c r="A16" s="561" t="s">
        <v>760</v>
      </c>
      <c r="B16" s="578"/>
      <c r="C16" s="578"/>
      <c r="D16" s="578"/>
      <c r="E16" s="578"/>
      <c r="F16" s="579"/>
      <c r="G16" s="579"/>
    </row>
    <row r="17" spans="1:7" ht="12.75">
      <c r="A17" s="561" t="s">
        <v>67</v>
      </c>
      <c r="B17" s="561"/>
      <c r="C17" s="561"/>
      <c r="D17" s="561"/>
      <c r="E17" s="561"/>
      <c r="F17" s="579"/>
      <c r="G17" s="579"/>
    </row>
    <row r="18" spans="1:7" ht="12.75" customHeight="1">
      <c r="A18" s="39"/>
      <c r="B18" s="42"/>
      <c r="C18" s="42"/>
      <c r="D18" s="581" t="s">
        <v>235</v>
      </c>
      <c r="E18" s="581"/>
      <c r="F18" s="581"/>
      <c r="G18" s="581"/>
    </row>
    <row r="19" spans="1:7" ht="67.5" customHeight="1">
      <c r="A19" s="5" t="s">
        <v>32</v>
      </c>
      <c r="B19" s="570" t="s">
        <v>68</v>
      </c>
      <c r="C19" s="571"/>
      <c r="D19" s="572"/>
      <c r="E19" s="44" t="s">
        <v>69</v>
      </c>
      <c r="F19" s="45" t="s">
        <v>70</v>
      </c>
      <c r="G19" s="45" t="s">
        <v>71</v>
      </c>
    </row>
    <row r="20" spans="1:7" s="38" customFormat="1" ht="12.75" customHeight="1">
      <c r="A20" s="45" t="s">
        <v>72</v>
      </c>
      <c r="B20" s="46" t="s">
        <v>73</v>
      </c>
      <c r="C20" s="47"/>
      <c r="D20" s="48"/>
      <c r="E20" s="49"/>
      <c r="F20" s="485">
        <f>F27+F21</f>
        <v>89514.64</v>
      </c>
      <c r="G20" s="485">
        <f>G27+G21</f>
        <v>133482.38999999998</v>
      </c>
    </row>
    <row r="21" spans="1:7" s="38" customFormat="1" ht="12.75" customHeight="1">
      <c r="A21" s="51" t="s">
        <v>74</v>
      </c>
      <c r="B21" s="52" t="s">
        <v>75</v>
      </c>
      <c r="C21" s="53"/>
      <c r="D21" s="54"/>
      <c r="E21" s="49"/>
      <c r="F21" s="50"/>
      <c r="G21" s="50"/>
    </row>
    <row r="22" spans="1:7" s="38" customFormat="1" ht="12.75" customHeight="1">
      <c r="A22" s="12" t="s">
        <v>85</v>
      </c>
      <c r="B22" s="13"/>
      <c r="C22" s="29" t="s">
        <v>151</v>
      </c>
      <c r="D22" s="55"/>
      <c r="E22" s="56"/>
      <c r="F22" s="50"/>
      <c r="G22" s="50"/>
    </row>
    <row r="23" spans="1:7" s="38" customFormat="1" ht="12.75" customHeight="1">
      <c r="A23" s="12" t="s">
        <v>86</v>
      </c>
      <c r="B23" s="13"/>
      <c r="C23" s="29" t="s">
        <v>152</v>
      </c>
      <c r="D23" s="30"/>
      <c r="E23" s="57"/>
      <c r="F23" s="50"/>
      <c r="G23" s="50"/>
    </row>
    <row r="24" spans="1:7" s="38" customFormat="1" ht="12.75" customHeight="1">
      <c r="A24" s="12" t="s">
        <v>118</v>
      </c>
      <c r="B24" s="13"/>
      <c r="C24" s="29" t="s">
        <v>153</v>
      </c>
      <c r="D24" s="30"/>
      <c r="E24" s="57"/>
      <c r="F24" s="50"/>
      <c r="G24" s="50"/>
    </row>
    <row r="25" spans="1:7" s="38" customFormat="1" ht="12.75" customHeight="1">
      <c r="A25" s="12" t="s">
        <v>154</v>
      </c>
      <c r="B25" s="13"/>
      <c r="C25" s="29" t="s">
        <v>155</v>
      </c>
      <c r="D25" s="30"/>
      <c r="E25" s="15"/>
      <c r="F25" s="50"/>
      <c r="G25" s="50"/>
    </row>
    <row r="26" spans="1:7" s="38" customFormat="1" ht="12.75" customHeight="1">
      <c r="A26" s="58" t="s">
        <v>156</v>
      </c>
      <c r="B26" s="13"/>
      <c r="C26" s="59" t="s">
        <v>157</v>
      </c>
      <c r="D26" s="55"/>
      <c r="E26" s="15"/>
      <c r="F26" s="50"/>
      <c r="G26" s="50"/>
    </row>
    <row r="27" spans="1:7" s="38" customFormat="1" ht="12.75" customHeight="1">
      <c r="A27" s="60" t="s">
        <v>76</v>
      </c>
      <c r="B27" s="61" t="s">
        <v>77</v>
      </c>
      <c r="C27" s="62"/>
      <c r="D27" s="63"/>
      <c r="E27" s="15"/>
      <c r="F27" s="50">
        <f>F29+F30+F32+F35+F36</f>
        <v>89514.64</v>
      </c>
      <c r="G27" s="50">
        <f>G29+G30+G32+G35+G36</f>
        <v>133482.38999999998</v>
      </c>
    </row>
    <row r="28" spans="1:7" s="38" customFormat="1" ht="12.75" customHeight="1">
      <c r="A28" s="12" t="s">
        <v>121</v>
      </c>
      <c r="B28" s="13"/>
      <c r="C28" s="29" t="s">
        <v>158</v>
      </c>
      <c r="D28" s="30"/>
      <c r="E28" s="57"/>
      <c r="F28" s="50"/>
      <c r="G28" s="50"/>
    </row>
    <row r="29" spans="1:7" s="38" customFormat="1" ht="12.75" customHeight="1">
      <c r="A29" s="12" t="s">
        <v>123</v>
      </c>
      <c r="B29" s="13"/>
      <c r="C29" s="29" t="s">
        <v>159</v>
      </c>
      <c r="D29" s="30"/>
      <c r="E29" s="57"/>
      <c r="F29" s="50">
        <v>73572.65</v>
      </c>
      <c r="G29" s="50">
        <v>106583.93</v>
      </c>
    </row>
    <row r="30" spans="1:7" s="38" customFormat="1" ht="12.75" customHeight="1">
      <c r="A30" s="12" t="s">
        <v>125</v>
      </c>
      <c r="B30" s="13"/>
      <c r="C30" s="29" t="s">
        <v>160</v>
      </c>
      <c r="D30" s="30"/>
      <c r="E30" s="57"/>
      <c r="F30" s="50">
        <v>6858.95</v>
      </c>
      <c r="G30" s="50">
        <v>7519.98</v>
      </c>
    </row>
    <row r="31" spans="1:7" s="38" customFormat="1" ht="12.75" customHeight="1">
      <c r="A31" s="12" t="s">
        <v>127</v>
      </c>
      <c r="B31" s="13"/>
      <c r="C31" s="29" t="s">
        <v>161</v>
      </c>
      <c r="D31" s="30"/>
      <c r="E31" s="57"/>
      <c r="F31" s="50"/>
      <c r="G31" s="50"/>
    </row>
    <row r="32" spans="1:7" s="38" customFormat="1" ht="12.75" customHeight="1">
      <c r="A32" s="12" t="s">
        <v>129</v>
      </c>
      <c r="B32" s="13"/>
      <c r="C32" s="29" t="s">
        <v>162</v>
      </c>
      <c r="D32" s="30"/>
      <c r="E32" s="57"/>
      <c r="F32" s="50">
        <v>4080.92</v>
      </c>
      <c r="G32" s="50">
        <v>12882.59</v>
      </c>
    </row>
    <row r="33" spans="1:7" s="38" customFormat="1" ht="12.75" customHeight="1">
      <c r="A33" s="12" t="s">
        <v>131</v>
      </c>
      <c r="B33" s="13"/>
      <c r="C33" s="29" t="s">
        <v>163</v>
      </c>
      <c r="D33" s="30"/>
      <c r="E33" s="57"/>
      <c r="F33" s="50"/>
      <c r="G33" s="50"/>
    </row>
    <row r="34" spans="1:7" s="38" customFormat="1" ht="12.75" customHeight="1">
      <c r="A34" s="12" t="s">
        <v>133</v>
      </c>
      <c r="B34" s="13"/>
      <c r="C34" s="29" t="s">
        <v>164</v>
      </c>
      <c r="D34" s="30"/>
      <c r="E34" s="57"/>
      <c r="F34" s="50"/>
      <c r="G34" s="50"/>
    </row>
    <row r="35" spans="1:7" s="38" customFormat="1" ht="12.75" customHeight="1">
      <c r="A35" s="12" t="s">
        <v>135</v>
      </c>
      <c r="B35" s="13"/>
      <c r="C35" s="29" t="s">
        <v>165</v>
      </c>
      <c r="D35" s="30"/>
      <c r="E35" s="57"/>
      <c r="F35" s="50">
        <v>2272.02</v>
      </c>
      <c r="G35" s="50">
        <v>3121.24</v>
      </c>
    </row>
    <row r="36" spans="1:7" s="38" customFormat="1" ht="12.75" customHeight="1">
      <c r="A36" s="12" t="s">
        <v>166</v>
      </c>
      <c r="B36" s="22"/>
      <c r="C36" s="24" t="s">
        <v>191</v>
      </c>
      <c r="D36" s="14"/>
      <c r="E36" s="57"/>
      <c r="F36" s="486">
        <v>2730.1</v>
      </c>
      <c r="G36" s="50">
        <v>3374.65</v>
      </c>
    </row>
    <row r="37" spans="1:7" s="38" customFormat="1" ht="12.75" customHeight="1">
      <c r="A37" s="12" t="s">
        <v>138</v>
      </c>
      <c r="B37" s="13"/>
      <c r="C37" s="29" t="s">
        <v>167</v>
      </c>
      <c r="D37" s="30"/>
      <c r="E37" s="15"/>
      <c r="F37" s="50"/>
      <c r="G37" s="50"/>
    </row>
    <row r="38" spans="1:7" s="38" customFormat="1" ht="12.75" customHeight="1">
      <c r="A38" s="51" t="s">
        <v>78</v>
      </c>
      <c r="B38" s="64" t="s">
        <v>79</v>
      </c>
      <c r="C38" s="64"/>
      <c r="D38" s="15"/>
      <c r="E38" s="15"/>
      <c r="F38" s="50"/>
      <c r="G38" s="50"/>
    </row>
    <row r="39" spans="1:7" s="34" customFormat="1" ht="12.75" customHeight="1">
      <c r="A39" s="10" t="s">
        <v>80</v>
      </c>
      <c r="B39" s="11" t="s">
        <v>168</v>
      </c>
      <c r="C39" s="11"/>
      <c r="D39" s="21"/>
      <c r="E39" s="65"/>
      <c r="F39" s="9"/>
      <c r="G39" s="9"/>
    </row>
    <row r="40" spans="1:7" s="38" customFormat="1" ht="12.75" customHeight="1">
      <c r="A40" s="45" t="s">
        <v>81</v>
      </c>
      <c r="B40" s="46" t="s">
        <v>169</v>
      </c>
      <c r="C40" s="47"/>
      <c r="D40" s="48"/>
      <c r="E40" s="57"/>
      <c r="F40" s="50"/>
      <c r="G40" s="50"/>
    </row>
    <row r="41" spans="1:7" s="38" customFormat="1" ht="12.75" customHeight="1">
      <c r="A41" s="5" t="s">
        <v>82</v>
      </c>
      <c r="B41" s="6" t="s">
        <v>83</v>
      </c>
      <c r="C41" s="66"/>
      <c r="D41" s="7"/>
      <c r="E41" s="15"/>
      <c r="F41" s="485">
        <f>F42+F48+F49+F57</f>
        <v>39311.310000000005</v>
      </c>
      <c r="G41" s="485">
        <f>G42+G48+G49+G57</f>
        <v>50084.28999999999</v>
      </c>
    </row>
    <row r="42" spans="1:7" s="38" customFormat="1" ht="12.75" customHeight="1">
      <c r="A42" s="10" t="s">
        <v>74</v>
      </c>
      <c r="B42" s="16" t="s">
        <v>84</v>
      </c>
      <c r="C42" s="19"/>
      <c r="D42" s="17"/>
      <c r="E42" s="15"/>
      <c r="F42" s="50">
        <f>F43+F44+F45+F46+F47</f>
        <v>1533.85</v>
      </c>
      <c r="G42" s="50">
        <f>G43+G44+G45+G46+G47</f>
        <v>1687.04</v>
      </c>
    </row>
    <row r="43" spans="1:7" s="38" customFormat="1" ht="12.75" customHeight="1">
      <c r="A43" s="18" t="s">
        <v>85</v>
      </c>
      <c r="B43" s="22"/>
      <c r="C43" s="24" t="s">
        <v>170</v>
      </c>
      <c r="D43" s="14"/>
      <c r="E43" s="57"/>
      <c r="F43" s="50"/>
      <c r="G43" s="50"/>
    </row>
    <row r="44" spans="1:7" s="38" customFormat="1" ht="12.75" customHeight="1">
      <c r="A44" s="18" t="s">
        <v>86</v>
      </c>
      <c r="B44" s="22"/>
      <c r="C44" s="24" t="s">
        <v>171</v>
      </c>
      <c r="D44" s="14"/>
      <c r="E44" s="57"/>
      <c r="F44" s="50">
        <v>1533.85</v>
      </c>
      <c r="G44" s="50">
        <v>1687.04</v>
      </c>
    </row>
    <row r="45" spans="1:7" s="38" customFormat="1" ht="12.75">
      <c r="A45" s="18" t="s">
        <v>118</v>
      </c>
      <c r="B45" s="22"/>
      <c r="C45" s="24" t="s">
        <v>172</v>
      </c>
      <c r="D45" s="14"/>
      <c r="E45" s="57"/>
      <c r="F45" s="50"/>
      <c r="G45" s="50"/>
    </row>
    <row r="46" spans="1:7" s="38" customFormat="1" ht="12.75">
      <c r="A46" s="18" t="s">
        <v>154</v>
      </c>
      <c r="B46" s="22"/>
      <c r="C46" s="24" t="s">
        <v>173</v>
      </c>
      <c r="D46" s="14"/>
      <c r="E46" s="57"/>
      <c r="F46" s="50"/>
      <c r="G46" s="50"/>
    </row>
    <row r="47" spans="1:7" s="38" customFormat="1" ht="12.75" customHeight="1">
      <c r="A47" s="18" t="s">
        <v>156</v>
      </c>
      <c r="B47" s="66"/>
      <c r="C47" s="585" t="s">
        <v>87</v>
      </c>
      <c r="D47" s="586"/>
      <c r="E47" s="57"/>
      <c r="F47" s="50"/>
      <c r="G47" s="50"/>
    </row>
    <row r="48" spans="1:7" s="38" customFormat="1" ht="12.75" customHeight="1">
      <c r="A48" s="10" t="s">
        <v>76</v>
      </c>
      <c r="B48" s="25" t="s">
        <v>88</v>
      </c>
      <c r="C48" s="67"/>
      <c r="D48" s="26"/>
      <c r="E48" s="15"/>
      <c r="F48" s="50">
        <v>63.76</v>
      </c>
      <c r="G48" s="50">
        <v>1394.23</v>
      </c>
    </row>
    <row r="49" spans="1:7" s="38" customFormat="1" ht="12.75" customHeight="1">
      <c r="A49" s="10" t="s">
        <v>78</v>
      </c>
      <c r="B49" s="16" t="s">
        <v>89</v>
      </c>
      <c r="C49" s="19"/>
      <c r="D49" s="17"/>
      <c r="E49" s="15"/>
      <c r="F49" s="486">
        <f>F53+F54+F55</f>
        <v>37196.4</v>
      </c>
      <c r="G49" s="50">
        <f>G53+G54+G55</f>
        <v>45614.579999999994</v>
      </c>
    </row>
    <row r="50" spans="1:7" s="38" customFormat="1" ht="12.75" customHeight="1">
      <c r="A50" s="18" t="s">
        <v>90</v>
      </c>
      <c r="B50" s="19"/>
      <c r="C50" s="68" t="s">
        <v>91</v>
      </c>
      <c r="D50" s="20"/>
      <c r="E50" s="15"/>
      <c r="F50" s="50"/>
      <c r="G50" s="50"/>
    </row>
    <row r="51" spans="1:7" s="38" customFormat="1" ht="12.75" customHeight="1">
      <c r="A51" s="69" t="s">
        <v>92</v>
      </c>
      <c r="B51" s="22"/>
      <c r="C51" s="24" t="s">
        <v>93</v>
      </c>
      <c r="D51" s="70"/>
      <c r="E51" s="71"/>
      <c r="F51" s="72"/>
      <c r="G51" s="72"/>
    </row>
    <row r="52" spans="1:7" s="38" customFormat="1" ht="12.75" customHeight="1">
      <c r="A52" s="18" t="s">
        <v>94</v>
      </c>
      <c r="B52" s="22"/>
      <c r="C52" s="24" t="s">
        <v>95</v>
      </c>
      <c r="D52" s="14"/>
      <c r="E52" s="73"/>
      <c r="F52" s="50"/>
      <c r="G52" s="50"/>
    </row>
    <row r="53" spans="1:7" s="38" customFormat="1" ht="12.75" customHeight="1">
      <c r="A53" s="18" t="s">
        <v>96</v>
      </c>
      <c r="B53" s="22"/>
      <c r="C53" s="585" t="s">
        <v>97</v>
      </c>
      <c r="D53" s="586"/>
      <c r="E53" s="73"/>
      <c r="F53" s="50">
        <v>9.06</v>
      </c>
      <c r="G53" s="50">
        <v>10.14</v>
      </c>
    </row>
    <row r="54" spans="1:7" s="38" customFormat="1" ht="12.75" customHeight="1">
      <c r="A54" s="18" t="s">
        <v>98</v>
      </c>
      <c r="B54" s="22"/>
      <c r="C54" s="24" t="s">
        <v>99</v>
      </c>
      <c r="D54" s="14"/>
      <c r="E54" s="73"/>
      <c r="F54" s="50">
        <v>37077.36</v>
      </c>
      <c r="G54" s="50">
        <v>45473.24</v>
      </c>
    </row>
    <row r="55" spans="1:7" s="38" customFormat="1" ht="12.75" customHeight="1">
      <c r="A55" s="18" t="s">
        <v>100</v>
      </c>
      <c r="B55" s="22"/>
      <c r="C55" s="24" t="s">
        <v>101</v>
      </c>
      <c r="D55" s="14"/>
      <c r="E55" s="15"/>
      <c r="F55" s="50">
        <v>109.98</v>
      </c>
      <c r="G55" s="486">
        <v>131.2</v>
      </c>
    </row>
    <row r="56" spans="1:7" s="38" customFormat="1" ht="12.75" customHeight="1">
      <c r="A56" s="10" t="s">
        <v>80</v>
      </c>
      <c r="B56" s="11" t="s">
        <v>102</v>
      </c>
      <c r="C56" s="11"/>
      <c r="D56" s="21"/>
      <c r="E56" s="73"/>
      <c r="F56" s="50"/>
      <c r="G56" s="50"/>
    </row>
    <row r="57" spans="1:7" s="38" customFormat="1" ht="12.75" customHeight="1">
      <c r="A57" s="10" t="s">
        <v>103</v>
      </c>
      <c r="B57" s="11" t="s">
        <v>104</v>
      </c>
      <c r="C57" s="11"/>
      <c r="D57" s="21"/>
      <c r="E57" s="15"/>
      <c r="F57" s="486">
        <v>517.3</v>
      </c>
      <c r="G57" s="50">
        <v>1388.44</v>
      </c>
    </row>
    <row r="58" spans="1:7" s="38" customFormat="1" ht="12.75" customHeight="1">
      <c r="A58" s="51"/>
      <c r="B58" s="61" t="s">
        <v>105</v>
      </c>
      <c r="C58" s="62"/>
      <c r="D58" s="63"/>
      <c r="E58" s="15"/>
      <c r="F58" s="485">
        <f>F20+F40+F41</f>
        <v>128825.95000000001</v>
      </c>
      <c r="G58" s="485">
        <f>G20+G40+G41</f>
        <v>183566.68</v>
      </c>
    </row>
    <row r="59" spans="1:7" s="38" customFormat="1" ht="12.75" customHeight="1">
      <c r="A59" s="45" t="s">
        <v>106</v>
      </c>
      <c r="B59" s="46" t="s">
        <v>107</v>
      </c>
      <c r="C59" s="46"/>
      <c r="D59" s="74"/>
      <c r="E59" s="15"/>
      <c r="F59" s="485">
        <f>F60+F61+F62+F63</f>
        <v>90856.48999999999</v>
      </c>
      <c r="G59" s="485">
        <f>G60+G61+G62+G63</f>
        <v>136277.81</v>
      </c>
    </row>
    <row r="60" spans="1:7" s="38" customFormat="1" ht="12.75" customHeight="1">
      <c r="A60" s="51" t="s">
        <v>74</v>
      </c>
      <c r="B60" s="64" t="s">
        <v>108</v>
      </c>
      <c r="C60" s="64"/>
      <c r="D60" s="15"/>
      <c r="E60" s="15"/>
      <c r="F60" s="50">
        <v>3542.12</v>
      </c>
      <c r="G60" s="50">
        <v>3726.83</v>
      </c>
    </row>
    <row r="61" spans="1:7" s="38" customFormat="1" ht="12.75" customHeight="1">
      <c r="A61" s="60" t="s">
        <v>76</v>
      </c>
      <c r="B61" s="61" t="s">
        <v>109</v>
      </c>
      <c r="C61" s="62"/>
      <c r="D61" s="63"/>
      <c r="E61" s="75"/>
      <c r="F61" s="76">
        <v>85516.29</v>
      </c>
      <c r="G61" s="76">
        <v>128271.55</v>
      </c>
    </row>
    <row r="62" spans="1:7" s="38" customFormat="1" ht="12.75" customHeight="1">
      <c r="A62" s="51" t="s">
        <v>78</v>
      </c>
      <c r="B62" s="587" t="s">
        <v>110</v>
      </c>
      <c r="C62" s="588"/>
      <c r="D62" s="589"/>
      <c r="E62" s="15"/>
      <c r="F62" s="50">
        <v>1280.78</v>
      </c>
      <c r="G62" s="50">
        <v>3256.49</v>
      </c>
    </row>
    <row r="63" spans="1:7" s="38" customFormat="1" ht="12.75" customHeight="1">
      <c r="A63" s="51" t="s">
        <v>111</v>
      </c>
      <c r="B63" s="64" t="s">
        <v>112</v>
      </c>
      <c r="C63" s="13"/>
      <c r="D63" s="49"/>
      <c r="E63" s="15"/>
      <c r="F63" s="486">
        <v>517.3</v>
      </c>
      <c r="G63" s="50">
        <v>1022.94</v>
      </c>
    </row>
    <row r="64" spans="1:7" s="38" customFormat="1" ht="12.75" customHeight="1">
      <c r="A64" s="45" t="s">
        <v>113</v>
      </c>
      <c r="B64" s="46" t="s">
        <v>114</v>
      </c>
      <c r="C64" s="47"/>
      <c r="D64" s="48"/>
      <c r="E64" s="15"/>
      <c r="F64" s="487">
        <f>F80+F81+F82</f>
        <v>37960.4</v>
      </c>
      <c r="G64" s="485">
        <f>G80+G81+G82</f>
        <v>47278.73</v>
      </c>
    </row>
    <row r="65" spans="1:7" s="38" customFormat="1" ht="12.75" customHeight="1">
      <c r="A65" s="51" t="s">
        <v>74</v>
      </c>
      <c r="B65" s="52" t="s">
        <v>115</v>
      </c>
      <c r="C65" s="77"/>
      <c r="D65" s="78"/>
      <c r="E65" s="15"/>
      <c r="F65" s="50"/>
      <c r="G65" s="50"/>
    </row>
    <row r="66" spans="1:7" s="38" customFormat="1" ht="12.75">
      <c r="A66" s="12" t="s">
        <v>85</v>
      </c>
      <c r="B66" s="79"/>
      <c r="C66" s="29" t="s">
        <v>116</v>
      </c>
      <c r="D66" s="80"/>
      <c r="E66" s="73"/>
      <c r="F66" s="50"/>
      <c r="G66" s="50"/>
    </row>
    <row r="67" spans="1:7" s="38" customFormat="1" ht="12.75" customHeight="1">
      <c r="A67" s="12" t="s">
        <v>86</v>
      </c>
      <c r="B67" s="13"/>
      <c r="C67" s="29" t="s">
        <v>117</v>
      </c>
      <c r="D67" s="30"/>
      <c r="E67" s="15"/>
      <c r="F67" s="50"/>
      <c r="G67" s="50"/>
    </row>
    <row r="68" spans="1:7" s="38" customFormat="1" ht="12.75" customHeight="1">
      <c r="A68" s="12" t="s">
        <v>174</v>
      </c>
      <c r="B68" s="13"/>
      <c r="C68" s="29" t="s">
        <v>119</v>
      </c>
      <c r="D68" s="30"/>
      <c r="E68" s="81"/>
      <c r="F68" s="50"/>
      <c r="G68" s="50"/>
    </row>
    <row r="69" spans="1:7" s="3" customFormat="1" ht="12.75" customHeight="1">
      <c r="A69" s="10" t="s">
        <v>76</v>
      </c>
      <c r="B69" s="27" t="s">
        <v>120</v>
      </c>
      <c r="C69" s="82"/>
      <c r="D69" s="28"/>
      <c r="E69" s="21"/>
      <c r="F69" s="9"/>
      <c r="G69" s="9"/>
    </row>
    <row r="70" spans="1:7" s="38" customFormat="1" ht="12.75" customHeight="1">
      <c r="A70" s="12" t="s">
        <v>121</v>
      </c>
      <c r="B70" s="13"/>
      <c r="C70" s="29" t="s">
        <v>122</v>
      </c>
      <c r="D70" s="55"/>
      <c r="E70" s="15"/>
      <c r="F70" s="50"/>
      <c r="G70" s="50"/>
    </row>
    <row r="71" spans="1:7" s="38" customFormat="1" ht="12.75" customHeight="1">
      <c r="A71" s="12" t="s">
        <v>123</v>
      </c>
      <c r="B71" s="79"/>
      <c r="C71" s="29" t="s">
        <v>124</v>
      </c>
      <c r="D71" s="80"/>
      <c r="E71" s="73"/>
      <c r="F71" s="50"/>
      <c r="G71" s="50"/>
    </row>
    <row r="72" spans="1:7" s="38" customFormat="1" ht="12.75">
      <c r="A72" s="12" t="s">
        <v>125</v>
      </c>
      <c r="B72" s="79"/>
      <c r="C72" s="29" t="s">
        <v>126</v>
      </c>
      <c r="D72" s="80"/>
      <c r="E72" s="73"/>
      <c r="F72" s="50"/>
      <c r="G72" s="50"/>
    </row>
    <row r="73" spans="1:7" s="38" customFormat="1" ht="12.75">
      <c r="A73" s="83" t="s">
        <v>127</v>
      </c>
      <c r="B73" s="19"/>
      <c r="C73" s="84" t="s">
        <v>128</v>
      </c>
      <c r="D73" s="20"/>
      <c r="E73" s="73"/>
      <c r="F73" s="50"/>
      <c r="G73" s="50"/>
    </row>
    <row r="74" spans="1:7" s="38" customFormat="1" ht="12.75">
      <c r="A74" s="51" t="s">
        <v>129</v>
      </c>
      <c r="B74" s="59"/>
      <c r="C74" s="59" t="s">
        <v>130</v>
      </c>
      <c r="D74" s="55"/>
      <c r="E74" s="85"/>
      <c r="F74" s="50"/>
      <c r="G74" s="50"/>
    </row>
    <row r="75" spans="1:7" s="38" customFormat="1" ht="12.75" customHeight="1">
      <c r="A75" s="86" t="s">
        <v>131</v>
      </c>
      <c r="B75" s="82"/>
      <c r="C75" s="87" t="s">
        <v>132</v>
      </c>
      <c r="D75" s="32"/>
      <c r="E75" s="15"/>
      <c r="F75" s="50"/>
      <c r="G75" s="50"/>
    </row>
    <row r="76" spans="1:7" s="38" customFormat="1" ht="12.75" customHeight="1">
      <c r="A76" s="18" t="s">
        <v>175</v>
      </c>
      <c r="B76" s="22"/>
      <c r="C76" s="70"/>
      <c r="D76" s="14" t="s">
        <v>176</v>
      </c>
      <c r="E76" s="73"/>
      <c r="F76" s="50"/>
      <c r="G76" s="50"/>
    </row>
    <row r="77" spans="1:7" s="38" customFormat="1" ht="12.75" customHeight="1">
      <c r="A77" s="18" t="s">
        <v>177</v>
      </c>
      <c r="B77" s="22"/>
      <c r="C77" s="70"/>
      <c r="D77" s="14" t="s">
        <v>178</v>
      </c>
      <c r="E77" s="57"/>
      <c r="F77" s="50"/>
      <c r="G77" s="50"/>
    </row>
    <row r="78" spans="1:7" s="38" customFormat="1" ht="12.75" customHeight="1">
      <c r="A78" s="18" t="s">
        <v>133</v>
      </c>
      <c r="B78" s="67"/>
      <c r="C78" s="88" t="s">
        <v>134</v>
      </c>
      <c r="D78" s="89"/>
      <c r="E78" s="57"/>
      <c r="F78" s="50"/>
      <c r="G78" s="50"/>
    </row>
    <row r="79" spans="1:7" s="38" customFormat="1" ht="12.75" customHeight="1">
      <c r="A79" s="18" t="s">
        <v>135</v>
      </c>
      <c r="B79" s="90"/>
      <c r="C79" s="24" t="s">
        <v>136</v>
      </c>
      <c r="D79" s="91"/>
      <c r="E79" s="73"/>
      <c r="F79" s="50"/>
      <c r="G79" s="50"/>
    </row>
    <row r="80" spans="1:7" s="38" customFormat="1" ht="12.75" customHeight="1">
      <c r="A80" s="18" t="s">
        <v>166</v>
      </c>
      <c r="B80" s="13"/>
      <c r="C80" s="29" t="s">
        <v>137</v>
      </c>
      <c r="D80" s="30"/>
      <c r="E80" s="73"/>
      <c r="F80" s="50">
        <v>14628.67</v>
      </c>
      <c r="G80" s="50">
        <v>13185.82</v>
      </c>
    </row>
    <row r="81" spans="1:7" s="38" customFormat="1" ht="12.75" customHeight="1">
      <c r="A81" s="18" t="s">
        <v>138</v>
      </c>
      <c r="B81" s="13"/>
      <c r="C81" s="29" t="s">
        <v>179</v>
      </c>
      <c r="D81" s="30"/>
      <c r="E81" s="73"/>
      <c r="F81" s="50">
        <v>2486.69</v>
      </c>
      <c r="G81" s="50">
        <v>8290.08</v>
      </c>
    </row>
    <row r="82" spans="1:7" s="38" customFormat="1" ht="12.75" customHeight="1">
      <c r="A82" s="12" t="s">
        <v>140</v>
      </c>
      <c r="B82" s="22"/>
      <c r="C82" s="24" t="s">
        <v>139</v>
      </c>
      <c r="D82" s="14"/>
      <c r="E82" s="73"/>
      <c r="F82" s="50">
        <v>20845.04</v>
      </c>
      <c r="G82" s="50">
        <v>25802.83</v>
      </c>
    </row>
    <row r="83" spans="1:7" s="38" customFormat="1" ht="12.75" customHeight="1">
      <c r="A83" s="12" t="s">
        <v>180</v>
      </c>
      <c r="B83" s="13"/>
      <c r="C83" s="29" t="s">
        <v>141</v>
      </c>
      <c r="D83" s="30"/>
      <c r="E83" s="81"/>
      <c r="F83" s="50"/>
      <c r="G83" s="50"/>
    </row>
    <row r="84" spans="1:7" s="38" customFormat="1" ht="12.75" customHeight="1">
      <c r="A84" s="45" t="s">
        <v>142</v>
      </c>
      <c r="B84" s="92" t="s">
        <v>143</v>
      </c>
      <c r="C84" s="93"/>
      <c r="D84" s="94"/>
      <c r="E84" s="81"/>
      <c r="F84" s="485">
        <f>F90</f>
        <v>9.06</v>
      </c>
      <c r="G84" s="485">
        <f>G90</f>
        <v>10.14</v>
      </c>
    </row>
    <row r="85" spans="1:7" s="38" customFormat="1" ht="12.75" customHeight="1">
      <c r="A85" s="51" t="s">
        <v>74</v>
      </c>
      <c r="B85" s="64" t="s">
        <v>181</v>
      </c>
      <c r="C85" s="13"/>
      <c r="D85" s="49"/>
      <c r="E85" s="81"/>
      <c r="F85" s="50"/>
      <c r="G85" s="50"/>
    </row>
    <row r="86" spans="1:7" s="38" customFormat="1" ht="12.75" customHeight="1">
      <c r="A86" s="51" t="s">
        <v>76</v>
      </c>
      <c r="B86" s="52" t="s">
        <v>144</v>
      </c>
      <c r="C86" s="77"/>
      <c r="D86" s="78"/>
      <c r="E86" s="15"/>
      <c r="F86" s="50"/>
      <c r="G86" s="50"/>
    </row>
    <row r="87" spans="1:7" s="38" customFormat="1" ht="12.75" customHeight="1">
      <c r="A87" s="12" t="s">
        <v>121</v>
      </c>
      <c r="B87" s="13"/>
      <c r="C87" s="29" t="s">
        <v>182</v>
      </c>
      <c r="D87" s="30"/>
      <c r="E87" s="15"/>
      <c r="F87" s="50"/>
      <c r="G87" s="50"/>
    </row>
    <row r="88" spans="1:7" s="38" customFormat="1" ht="12.75" customHeight="1">
      <c r="A88" s="12" t="s">
        <v>123</v>
      </c>
      <c r="B88" s="13"/>
      <c r="C88" s="29" t="s">
        <v>183</v>
      </c>
      <c r="D88" s="30"/>
      <c r="E88" s="15"/>
      <c r="F88" s="50"/>
      <c r="G88" s="50"/>
    </row>
    <row r="89" spans="1:7" s="38" customFormat="1" ht="12.75" customHeight="1">
      <c r="A89" s="10" t="s">
        <v>78</v>
      </c>
      <c r="B89" s="70" t="s">
        <v>145</v>
      </c>
      <c r="C89" s="70"/>
      <c r="D89" s="23"/>
      <c r="E89" s="15"/>
      <c r="F89" s="50"/>
      <c r="G89" s="50"/>
    </row>
    <row r="90" spans="1:7" s="38" customFormat="1" ht="12.75" customHeight="1">
      <c r="A90" s="60" t="s">
        <v>80</v>
      </c>
      <c r="B90" s="61" t="s">
        <v>146</v>
      </c>
      <c r="C90" s="62"/>
      <c r="D90" s="63"/>
      <c r="E90" s="15"/>
      <c r="F90" s="50">
        <v>9.06</v>
      </c>
      <c r="G90" s="50">
        <v>10.14</v>
      </c>
    </row>
    <row r="91" spans="1:7" s="38" customFormat="1" ht="12.75" customHeight="1">
      <c r="A91" s="12" t="s">
        <v>184</v>
      </c>
      <c r="B91" s="47"/>
      <c r="C91" s="29" t="s">
        <v>147</v>
      </c>
      <c r="D91" s="95"/>
      <c r="E91" s="57"/>
      <c r="F91" s="50">
        <v>-1.06</v>
      </c>
      <c r="G91" s="50">
        <v>10.14</v>
      </c>
    </row>
    <row r="92" spans="1:7" s="38" customFormat="1" ht="12.75" customHeight="1">
      <c r="A92" s="12" t="s">
        <v>185</v>
      </c>
      <c r="B92" s="47"/>
      <c r="C92" s="29" t="s">
        <v>148</v>
      </c>
      <c r="D92" s="95"/>
      <c r="E92" s="57"/>
      <c r="F92" s="50">
        <v>10.12</v>
      </c>
      <c r="G92" s="50"/>
    </row>
    <row r="93" spans="1:7" s="38" customFormat="1" ht="12.75" customHeight="1">
      <c r="A93" s="45" t="s">
        <v>186</v>
      </c>
      <c r="B93" s="92" t="s">
        <v>187</v>
      </c>
      <c r="C93" s="94"/>
      <c r="D93" s="94"/>
      <c r="E93" s="57"/>
      <c r="F93" s="50"/>
      <c r="G93" s="50"/>
    </row>
    <row r="94" spans="1:7" s="38" customFormat="1" ht="25.5" customHeight="1">
      <c r="A94" s="45"/>
      <c r="B94" s="590" t="s">
        <v>188</v>
      </c>
      <c r="C94" s="591"/>
      <c r="D94" s="586"/>
      <c r="E94" s="15"/>
      <c r="F94" s="485">
        <f>F59+F64+F90</f>
        <v>128825.94999999998</v>
      </c>
      <c r="G94" s="485">
        <f>G59+G64+G90</f>
        <v>183566.68000000002</v>
      </c>
    </row>
    <row r="95" spans="1:7" s="38" customFormat="1" ht="12.75">
      <c r="A95" s="96"/>
      <c r="B95" s="97"/>
      <c r="C95" s="97"/>
      <c r="D95" s="97"/>
      <c r="E95" s="97"/>
      <c r="F95" s="36"/>
      <c r="G95" s="36"/>
    </row>
    <row r="96" spans="1:7" s="38" customFormat="1" ht="12.75" customHeight="1">
      <c r="A96" s="573" t="s">
        <v>725</v>
      </c>
      <c r="B96" s="574"/>
      <c r="C96" s="574"/>
      <c r="D96" s="574"/>
      <c r="E96" s="574"/>
      <c r="F96" s="584" t="s">
        <v>726</v>
      </c>
      <c r="G96" s="562"/>
    </row>
    <row r="97" spans="1:7" s="38" customFormat="1" ht="12.75">
      <c r="A97" s="580" t="s">
        <v>286</v>
      </c>
      <c r="B97" s="580"/>
      <c r="C97" s="580"/>
      <c r="D97" s="580"/>
      <c r="E97" s="580"/>
      <c r="F97" s="561" t="s">
        <v>149</v>
      </c>
      <c r="G97" s="561"/>
    </row>
    <row r="98" spans="1:7" s="38" customFormat="1" ht="12.75">
      <c r="A98" s="582" t="s">
        <v>285</v>
      </c>
      <c r="B98" s="583"/>
      <c r="C98" s="583"/>
      <c r="D98" s="583"/>
      <c r="E98" s="98"/>
      <c r="F98" s="42"/>
      <c r="G98" s="42"/>
    </row>
    <row r="99" spans="1:7" s="38" customFormat="1" ht="12.75">
      <c r="A99" s="195"/>
      <c r="B99" s="101"/>
      <c r="C99" s="101"/>
      <c r="D99" s="101"/>
      <c r="E99" s="98"/>
      <c r="F99" s="42"/>
      <c r="G99" s="42"/>
    </row>
    <row r="100" spans="1:7" s="38" customFormat="1" ht="12.75">
      <c r="A100" s="566" t="s">
        <v>723</v>
      </c>
      <c r="B100" s="567"/>
      <c r="C100" s="567"/>
      <c r="D100" s="567"/>
      <c r="E100" s="567"/>
      <c r="F100" s="568" t="s">
        <v>724</v>
      </c>
      <c r="G100" s="569"/>
    </row>
    <row r="101" spans="1:7" s="38" customFormat="1" ht="12.75" customHeight="1">
      <c r="A101" s="552" t="s">
        <v>287</v>
      </c>
      <c r="B101" s="552"/>
      <c r="C101" s="552"/>
      <c r="D101" s="552"/>
      <c r="E101" s="552"/>
      <c r="F101" s="553" t="s">
        <v>149</v>
      </c>
      <c r="G101" s="553"/>
    </row>
    <row r="102" s="38" customFormat="1" ht="12.75">
      <c r="E102" s="36"/>
    </row>
    <row r="103" s="38" customFormat="1" ht="12.75">
      <c r="E103" s="36"/>
    </row>
    <row r="104" s="38" customFormat="1" ht="12.75">
      <c r="E104" s="36"/>
    </row>
    <row r="105" s="38" customFormat="1" ht="12.75">
      <c r="E105" s="36"/>
    </row>
    <row r="106" s="38" customFormat="1" ht="12.75">
      <c r="E106" s="36"/>
    </row>
    <row r="107" s="38" customFormat="1" ht="12.75">
      <c r="E107" s="36"/>
    </row>
    <row r="108" s="38" customFormat="1" ht="12.75">
      <c r="E108" s="36"/>
    </row>
    <row r="109" s="38" customFormat="1" ht="12.75">
      <c r="E109" s="36"/>
    </row>
    <row r="110" s="38" customFormat="1" ht="12.75">
      <c r="E110" s="36"/>
    </row>
    <row r="111" s="38" customFormat="1" ht="12.75">
      <c r="E111" s="36"/>
    </row>
    <row r="112" s="38" customFormat="1" ht="12.75">
      <c r="E112" s="36"/>
    </row>
    <row r="113" s="38" customFormat="1" ht="12.75">
      <c r="E113" s="36"/>
    </row>
    <row r="114" s="38" customFormat="1" ht="12.75">
      <c r="E114" s="36"/>
    </row>
    <row r="115" s="38" customFormat="1" ht="12.75">
      <c r="E115" s="36"/>
    </row>
    <row r="116" s="38" customFormat="1" ht="12.75">
      <c r="E116" s="36"/>
    </row>
    <row r="117" s="38" customFormat="1" ht="12.75">
      <c r="E117" s="36"/>
    </row>
    <row r="118" s="38" customFormat="1" ht="12.75">
      <c r="E118" s="36"/>
    </row>
    <row r="119" s="38" customFormat="1" ht="12.75">
      <c r="E119" s="36"/>
    </row>
    <row r="120" s="38" customFormat="1" ht="12.75">
      <c r="E120" s="36"/>
    </row>
    <row r="121" s="38" customFormat="1" ht="12.75">
      <c r="E121" s="36"/>
    </row>
    <row r="122" s="38" customFormat="1" ht="12.75">
      <c r="E122" s="36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5.421875" style="169" customWidth="1"/>
    <col min="2" max="2" width="0.2890625" style="169" customWidth="1"/>
    <col min="3" max="3" width="2.00390625" style="169" customWidth="1"/>
    <col min="4" max="4" width="32.57421875" style="169" customWidth="1"/>
    <col min="5" max="5" width="6.7109375" style="169" bestFit="1" customWidth="1"/>
    <col min="6" max="8" width="12.00390625" style="169" customWidth="1"/>
    <col min="9" max="9" width="13.28125" style="169" customWidth="1"/>
    <col min="10" max="11" width="12.00390625" style="169" customWidth="1"/>
    <col min="12" max="12" width="8.421875" style="169" bestFit="1" customWidth="1"/>
    <col min="13" max="13" width="9.421875" style="169" customWidth="1"/>
    <col min="14" max="14" width="8.7109375" style="169" customWidth="1"/>
    <col min="15" max="16384" width="9.140625" style="169" customWidth="1"/>
  </cols>
  <sheetData>
    <row r="1" ht="12.75">
      <c r="J1" s="167"/>
    </row>
    <row r="2" ht="12.75">
      <c r="J2" s="105" t="s">
        <v>410</v>
      </c>
    </row>
    <row r="3" ht="12.75">
      <c r="J3" s="37" t="s">
        <v>34</v>
      </c>
    </row>
    <row r="5" spans="1:13" ht="30" customHeight="1">
      <c r="A5" s="785" t="s">
        <v>411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4:13" ht="12.75">
      <c r="D6" s="786"/>
      <c r="E6" s="786"/>
      <c r="F6" s="786"/>
      <c r="G6" s="786"/>
      <c r="H6" s="786"/>
      <c r="I6" s="786"/>
      <c r="J6" s="786"/>
      <c r="K6" s="786"/>
      <c r="L6" s="786"/>
      <c r="M6" s="786"/>
    </row>
    <row r="7" spans="1:13" ht="12.75" customHeight="1">
      <c r="A7" s="734" t="s">
        <v>412</v>
      </c>
      <c r="B7" s="734"/>
      <c r="C7" s="734"/>
      <c r="D7" s="734"/>
      <c r="E7" s="734"/>
      <c r="F7" s="734"/>
      <c r="G7" s="734"/>
      <c r="H7" s="734"/>
      <c r="I7" s="734"/>
      <c r="J7" s="734"/>
      <c r="K7" s="734"/>
      <c r="L7" s="734"/>
      <c r="M7" s="734"/>
    </row>
    <row r="9" spans="1:13" ht="27" customHeight="1">
      <c r="A9" s="787" t="s">
        <v>32</v>
      </c>
      <c r="B9" s="779" t="s">
        <v>68</v>
      </c>
      <c r="C9" s="780"/>
      <c r="D9" s="781"/>
      <c r="E9" s="787" t="s">
        <v>151</v>
      </c>
      <c r="F9" s="787" t="s">
        <v>152</v>
      </c>
      <c r="G9" s="787" t="s">
        <v>153</v>
      </c>
      <c r="H9" s="787"/>
      <c r="I9" s="787"/>
      <c r="J9" s="787" t="s">
        <v>413</v>
      </c>
      <c r="K9" s="787"/>
      <c r="L9" s="777" t="s">
        <v>157</v>
      </c>
      <c r="M9" s="787" t="s">
        <v>648</v>
      </c>
    </row>
    <row r="10" spans="1:13" ht="101.25" customHeight="1">
      <c r="A10" s="788"/>
      <c r="B10" s="782"/>
      <c r="C10" s="783"/>
      <c r="D10" s="784"/>
      <c r="E10" s="787"/>
      <c r="F10" s="787"/>
      <c r="G10" s="45" t="s">
        <v>436</v>
      </c>
      <c r="H10" s="45" t="s">
        <v>414</v>
      </c>
      <c r="I10" s="45" t="s">
        <v>415</v>
      </c>
      <c r="J10" s="45" t="s">
        <v>416</v>
      </c>
      <c r="K10" s="45" t="s">
        <v>417</v>
      </c>
      <c r="L10" s="778"/>
      <c r="M10" s="787"/>
    </row>
    <row r="11" spans="1:13" ht="12.75">
      <c r="A11" s="192">
        <v>1</v>
      </c>
      <c r="B11" s="375"/>
      <c r="C11" s="376"/>
      <c r="D11" s="377">
        <v>2</v>
      </c>
      <c r="E11" s="378">
        <v>3</v>
      </c>
      <c r="F11" s="378">
        <v>4</v>
      </c>
      <c r="G11" s="378">
        <v>5</v>
      </c>
      <c r="H11" s="378">
        <v>6</v>
      </c>
      <c r="I11" s="378">
        <v>7</v>
      </c>
      <c r="J11" s="378">
        <v>8</v>
      </c>
      <c r="K11" s="378">
        <v>9</v>
      </c>
      <c r="L11" s="378">
        <v>10</v>
      </c>
      <c r="M11" s="51">
        <v>11</v>
      </c>
    </row>
    <row r="12" spans="1:13" ht="24.75" customHeight="1">
      <c r="A12" s="379" t="s">
        <v>33</v>
      </c>
      <c r="B12" s="769" t="s">
        <v>331</v>
      </c>
      <c r="C12" s="770"/>
      <c r="D12" s="771"/>
      <c r="E12" s="381"/>
      <c r="F12" s="381">
        <v>2258.17</v>
      </c>
      <c r="G12" s="381"/>
      <c r="H12" s="381"/>
      <c r="I12" s="381"/>
      <c r="J12" s="381"/>
      <c r="K12" s="381"/>
      <c r="L12" s="381"/>
      <c r="M12" s="506">
        <f>F12+G12+H12+I12+J12+K12</f>
        <v>2258.17</v>
      </c>
    </row>
    <row r="13" spans="1:13" ht="12.75">
      <c r="A13" s="99" t="s">
        <v>35</v>
      </c>
      <c r="B13" s="382"/>
      <c r="C13" s="383" t="s">
        <v>418</v>
      </c>
      <c r="D13" s="384"/>
      <c r="E13" s="381"/>
      <c r="F13" s="385"/>
      <c r="G13" s="381"/>
      <c r="H13" s="381"/>
      <c r="I13" s="381"/>
      <c r="J13" s="381"/>
      <c r="K13" s="386"/>
      <c r="L13" s="386"/>
      <c r="M13" s="381"/>
    </row>
    <row r="14" spans="1:13" ht="12.75">
      <c r="A14" s="387" t="s">
        <v>275</v>
      </c>
      <c r="B14" s="388"/>
      <c r="C14" s="376"/>
      <c r="D14" s="389" t="s">
        <v>334</v>
      </c>
      <c r="E14" s="381"/>
      <c r="F14" s="385"/>
      <c r="G14" s="381"/>
      <c r="H14" s="381"/>
      <c r="I14" s="381"/>
      <c r="J14" s="381"/>
      <c r="K14" s="386"/>
      <c r="L14" s="386"/>
      <c r="M14" s="381"/>
    </row>
    <row r="15" spans="1:13" ht="25.5">
      <c r="A15" s="390" t="s">
        <v>276</v>
      </c>
      <c r="B15" s="376"/>
      <c r="C15" s="376"/>
      <c r="D15" s="389" t="s">
        <v>335</v>
      </c>
      <c r="E15" s="381"/>
      <c r="F15" s="385"/>
      <c r="G15" s="381"/>
      <c r="H15" s="381"/>
      <c r="I15" s="381"/>
      <c r="J15" s="381"/>
      <c r="K15" s="386"/>
      <c r="L15" s="386"/>
      <c r="M15" s="381"/>
    </row>
    <row r="16" spans="1:13" ht="28.5" customHeight="1">
      <c r="A16" s="391" t="s">
        <v>37</v>
      </c>
      <c r="B16" s="392"/>
      <c r="C16" s="772" t="s">
        <v>419</v>
      </c>
      <c r="D16" s="773"/>
      <c r="E16" s="381"/>
      <c r="F16" s="381"/>
      <c r="G16" s="381"/>
      <c r="H16" s="381"/>
      <c r="I16" s="381"/>
      <c r="J16" s="381"/>
      <c r="K16" s="381"/>
      <c r="L16" s="381"/>
      <c r="M16" s="194"/>
    </row>
    <row r="17" spans="1:13" ht="12.75">
      <c r="A17" s="387" t="s">
        <v>277</v>
      </c>
      <c r="B17" s="393"/>
      <c r="C17" s="376"/>
      <c r="D17" s="389" t="s">
        <v>337</v>
      </c>
      <c r="E17" s="381"/>
      <c r="F17" s="381"/>
      <c r="G17" s="381"/>
      <c r="H17" s="381"/>
      <c r="I17" s="381"/>
      <c r="J17" s="381"/>
      <c r="K17" s="381"/>
      <c r="L17" s="381"/>
      <c r="M17" s="194"/>
    </row>
    <row r="18" spans="1:13" ht="12.75">
      <c r="A18" s="387" t="s">
        <v>278</v>
      </c>
      <c r="B18" s="393"/>
      <c r="C18" s="376"/>
      <c r="D18" s="389" t="s">
        <v>338</v>
      </c>
      <c r="E18" s="381"/>
      <c r="F18" s="381"/>
      <c r="G18" s="381"/>
      <c r="H18" s="381"/>
      <c r="I18" s="381"/>
      <c r="J18" s="381"/>
      <c r="K18" s="381"/>
      <c r="L18" s="381"/>
      <c r="M18" s="194"/>
    </row>
    <row r="19" spans="1:13" ht="12.75">
      <c r="A19" s="387" t="s">
        <v>403</v>
      </c>
      <c r="B19" s="393"/>
      <c r="C19" s="376"/>
      <c r="D19" s="389" t="s">
        <v>339</v>
      </c>
      <c r="E19" s="381"/>
      <c r="F19" s="381"/>
      <c r="G19" s="381"/>
      <c r="H19" s="381"/>
      <c r="I19" s="381"/>
      <c r="J19" s="381"/>
      <c r="K19" s="381"/>
      <c r="L19" s="381"/>
      <c r="M19" s="194"/>
    </row>
    <row r="20" spans="1:13" ht="12.75">
      <c r="A20" s="99" t="s">
        <v>38</v>
      </c>
      <c r="B20" s="394"/>
      <c r="C20" s="395" t="s">
        <v>17</v>
      </c>
      <c r="D20" s="396"/>
      <c r="E20" s="381"/>
      <c r="F20" s="381">
        <v>0.22</v>
      </c>
      <c r="G20" s="381"/>
      <c r="H20" s="381"/>
      <c r="I20" s="381"/>
      <c r="J20" s="397"/>
      <c r="K20" s="386"/>
      <c r="L20" s="386"/>
      <c r="M20" s="506">
        <f>F20+G20+H20+I20+J20+K20</f>
        <v>0.22</v>
      </c>
    </row>
    <row r="21" spans="1:13" ht="12.75">
      <c r="A21" s="192" t="s">
        <v>39</v>
      </c>
      <c r="B21" s="527"/>
      <c r="C21" s="527" t="s">
        <v>734</v>
      </c>
      <c r="D21" s="528"/>
      <c r="E21" s="381"/>
      <c r="F21" s="381"/>
      <c r="G21" s="381"/>
      <c r="H21" s="381"/>
      <c r="I21" s="381"/>
      <c r="J21" s="397"/>
      <c r="K21" s="386"/>
      <c r="L21" s="386"/>
      <c r="M21" s="506"/>
    </row>
    <row r="22" spans="1:13" ht="24.75" customHeight="1">
      <c r="A22" s="391" t="s">
        <v>40</v>
      </c>
      <c r="B22" s="774" t="s">
        <v>735</v>
      </c>
      <c r="C22" s="775"/>
      <c r="D22" s="776"/>
      <c r="E22" s="381"/>
      <c r="F22" s="381">
        <v>2258.39</v>
      </c>
      <c r="G22" s="381"/>
      <c r="H22" s="381"/>
      <c r="I22" s="381"/>
      <c r="J22" s="381"/>
      <c r="K22" s="381"/>
      <c r="L22" s="381"/>
      <c r="M22" s="506">
        <f>F22+G22+H22+I22+J22+K22</f>
        <v>2258.39</v>
      </c>
    </row>
    <row r="23" spans="1:13" ht="24.75" customHeight="1">
      <c r="A23" s="379" t="s">
        <v>41</v>
      </c>
      <c r="B23" s="769" t="s">
        <v>420</v>
      </c>
      <c r="C23" s="770"/>
      <c r="D23" s="771"/>
      <c r="E23" s="51" t="s">
        <v>272</v>
      </c>
      <c r="F23" s="381">
        <v>-2258.17</v>
      </c>
      <c r="G23" s="381"/>
      <c r="H23" s="51" t="s">
        <v>272</v>
      </c>
      <c r="I23" s="51"/>
      <c r="J23" s="51" t="s">
        <v>272</v>
      </c>
      <c r="K23" s="51" t="s">
        <v>272</v>
      </c>
      <c r="L23" s="51"/>
      <c r="M23" s="506">
        <f>F23+G23+I23</f>
        <v>-2258.17</v>
      </c>
    </row>
    <row r="24" spans="1:13" ht="30" customHeight="1">
      <c r="A24" s="99" t="s">
        <v>42</v>
      </c>
      <c r="B24" s="380"/>
      <c r="C24" s="789" t="s">
        <v>421</v>
      </c>
      <c r="D24" s="790"/>
      <c r="E24" s="51" t="s">
        <v>272</v>
      </c>
      <c r="F24" s="381"/>
      <c r="G24" s="381"/>
      <c r="H24" s="51" t="s">
        <v>272</v>
      </c>
      <c r="I24" s="51"/>
      <c r="J24" s="51" t="s">
        <v>272</v>
      </c>
      <c r="K24" s="51" t="s">
        <v>272</v>
      </c>
      <c r="L24" s="51"/>
      <c r="M24" s="381"/>
    </row>
    <row r="25" spans="1:13" ht="26.25" customHeight="1">
      <c r="A25" s="99" t="s">
        <v>43</v>
      </c>
      <c r="B25" s="382"/>
      <c r="C25" s="791" t="s">
        <v>422</v>
      </c>
      <c r="D25" s="796"/>
      <c r="E25" s="51" t="s">
        <v>272</v>
      </c>
      <c r="F25" s="397"/>
      <c r="G25" s="397"/>
      <c r="H25" s="51" t="s">
        <v>272</v>
      </c>
      <c r="I25" s="398"/>
      <c r="J25" s="51" t="s">
        <v>272</v>
      </c>
      <c r="K25" s="51" t="s">
        <v>272</v>
      </c>
      <c r="L25" s="51"/>
      <c r="M25" s="194"/>
    </row>
    <row r="26" spans="1:13" ht="24.75" customHeight="1">
      <c r="A26" s="99" t="s">
        <v>21</v>
      </c>
      <c r="B26" s="382"/>
      <c r="C26" s="791" t="s">
        <v>423</v>
      </c>
      <c r="D26" s="792"/>
      <c r="E26" s="51" t="s">
        <v>272</v>
      </c>
      <c r="F26" s="397"/>
      <c r="G26" s="397"/>
      <c r="H26" s="51" t="s">
        <v>272</v>
      </c>
      <c r="I26" s="398"/>
      <c r="J26" s="51" t="s">
        <v>272</v>
      </c>
      <c r="K26" s="51" t="s">
        <v>272</v>
      </c>
      <c r="L26" s="51"/>
      <c r="M26" s="194"/>
    </row>
    <row r="27" spans="1:13" ht="12.75">
      <c r="A27" s="387" t="s">
        <v>21</v>
      </c>
      <c r="B27" s="388"/>
      <c r="C27" s="399"/>
      <c r="D27" s="400" t="s">
        <v>337</v>
      </c>
      <c r="E27" s="10" t="s">
        <v>272</v>
      </c>
      <c r="F27" s="401"/>
      <c r="G27" s="401"/>
      <c r="H27" s="10" t="s">
        <v>272</v>
      </c>
      <c r="I27" s="402"/>
      <c r="J27" s="10" t="s">
        <v>272</v>
      </c>
      <c r="K27" s="10" t="s">
        <v>272</v>
      </c>
      <c r="L27" s="10"/>
      <c r="M27" s="194"/>
    </row>
    <row r="28" spans="1:13" ht="12.75">
      <c r="A28" s="387" t="s">
        <v>22</v>
      </c>
      <c r="B28" s="388"/>
      <c r="C28" s="399"/>
      <c r="D28" s="400" t="s">
        <v>338</v>
      </c>
      <c r="E28" s="10" t="s">
        <v>272</v>
      </c>
      <c r="F28" s="401"/>
      <c r="G28" s="401"/>
      <c r="H28" s="10" t="s">
        <v>272</v>
      </c>
      <c r="I28" s="402"/>
      <c r="J28" s="10" t="s">
        <v>272</v>
      </c>
      <c r="K28" s="10" t="s">
        <v>272</v>
      </c>
      <c r="L28" s="10"/>
      <c r="M28" s="194"/>
    </row>
    <row r="29" spans="1:13" ht="12.75">
      <c r="A29" s="387" t="s">
        <v>23</v>
      </c>
      <c r="B29" s="388"/>
      <c r="C29" s="399"/>
      <c r="D29" s="400" t="s">
        <v>339</v>
      </c>
      <c r="E29" s="10" t="s">
        <v>272</v>
      </c>
      <c r="F29" s="401"/>
      <c r="G29" s="401"/>
      <c r="H29" s="10" t="s">
        <v>272</v>
      </c>
      <c r="I29" s="402"/>
      <c r="J29" s="10" t="s">
        <v>272</v>
      </c>
      <c r="K29" s="10" t="s">
        <v>272</v>
      </c>
      <c r="L29" s="10"/>
      <c r="M29" s="194"/>
    </row>
    <row r="30" spans="1:13" ht="12.75">
      <c r="A30" s="192" t="s">
        <v>45</v>
      </c>
      <c r="B30" s="393"/>
      <c r="C30" s="403" t="s">
        <v>17</v>
      </c>
      <c r="D30" s="389"/>
      <c r="E30" s="51" t="s">
        <v>272</v>
      </c>
      <c r="F30" s="530">
        <v>0.22</v>
      </c>
      <c r="G30" s="404"/>
      <c r="H30" s="51" t="s">
        <v>272</v>
      </c>
      <c r="I30" s="405"/>
      <c r="J30" s="51" t="s">
        <v>272</v>
      </c>
      <c r="K30" s="51" t="s">
        <v>272</v>
      </c>
      <c r="L30" s="51"/>
      <c r="M30" s="506">
        <f>F30+G30+I30</f>
        <v>0.22</v>
      </c>
    </row>
    <row r="31" spans="1:13" ht="12.75">
      <c r="A31" s="192">
        <v>12</v>
      </c>
      <c r="B31" s="393"/>
      <c r="C31" s="529" t="s">
        <v>734</v>
      </c>
      <c r="D31" s="389"/>
      <c r="E31" s="51"/>
      <c r="F31" s="404"/>
      <c r="G31" s="404"/>
      <c r="H31" s="51"/>
      <c r="I31" s="405"/>
      <c r="J31" s="51"/>
      <c r="K31" s="51"/>
      <c r="L31" s="51"/>
      <c r="M31" s="194"/>
    </row>
    <row r="32" spans="1:13" ht="24.75" customHeight="1">
      <c r="A32" s="379" t="s">
        <v>47</v>
      </c>
      <c r="B32" s="793" t="s">
        <v>424</v>
      </c>
      <c r="C32" s="794"/>
      <c r="D32" s="795"/>
      <c r="E32" s="51" t="s">
        <v>272</v>
      </c>
      <c r="F32" s="381">
        <v>2258.39</v>
      </c>
      <c r="G32" s="381"/>
      <c r="H32" s="51" t="s">
        <v>272</v>
      </c>
      <c r="I32" s="51"/>
      <c r="J32" s="51" t="s">
        <v>272</v>
      </c>
      <c r="K32" s="51" t="s">
        <v>272</v>
      </c>
      <c r="L32" s="51"/>
      <c r="M32" s="506">
        <f>F32+G32+I32</f>
        <v>2258.39</v>
      </c>
    </row>
    <row r="33" spans="1:13" ht="24.75" customHeight="1">
      <c r="A33" s="99" t="s">
        <v>48</v>
      </c>
      <c r="B33" s="769" t="s">
        <v>349</v>
      </c>
      <c r="C33" s="770"/>
      <c r="D33" s="771"/>
      <c r="E33" s="381"/>
      <c r="F33" s="381"/>
      <c r="G33" s="381"/>
      <c r="H33" s="381"/>
      <c r="I33" s="381"/>
      <c r="J33" s="381"/>
      <c r="K33" s="381"/>
      <c r="L33" s="381"/>
      <c r="M33" s="194"/>
    </row>
    <row r="34" spans="1:13" ht="24.75" customHeight="1">
      <c r="A34" s="99" t="s">
        <v>49</v>
      </c>
      <c r="B34" s="380"/>
      <c r="C34" s="789" t="s">
        <v>350</v>
      </c>
      <c r="D34" s="790"/>
      <c r="E34" s="381"/>
      <c r="F34" s="381"/>
      <c r="G34" s="381"/>
      <c r="H34" s="381"/>
      <c r="I34" s="381"/>
      <c r="J34" s="381"/>
      <c r="K34" s="381"/>
      <c r="L34" s="381"/>
      <c r="M34" s="194"/>
    </row>
    <row r="35" spans="1:13" ht="33" customHeight="1">
      <c r="A35" s="99" t="s">
        <v>51</v>
      </c>
      <c r="B35" s="382"/>
      <c r="C35" s="800" t="s">
        <v>425</v>
      </c>
      <c r="D35" s="801"/>
      <c r="E35" s="381"/>
      <c r="F35" s="381"/>
      <c r="G35" s="381"/>
      <c r="H35" s="381"/>
      <c r="I35" s="381"/>
      <c r="J35" s="381"/>
      <c r="K35" s="381"/>
      <c r="L35" s="381"/>
      <c r="M35" s="194"/>
    </row>
    <row r="36" spans="1:13" ht="29.25" customHeight="1">
      <c r="A36" s="99" t="s">
        <v>52</v>
      </c>
      <c r="B36" s="382"/>
      <c r="C36" s="791" t="s">
        <v>352</v>
      </c>
      <c r="D36" s="792"/>
      <c r="E36" s="381"/>
      <c r="F36" s="381"/>
      <c r="G36" s="381"/>
      <c r="H36" s="381"/>
      <c r="I36" s="381"/>
      <c r="J36" s="381"/>
      <c r="K36" s="381"/>
      <c r="L36" s="381"/>
      <c r="M36" s="194"/>
    </row>
    <row r="37" spans="1:13" ht="24.75" customHeight="1">
      <c r="A37" s="379" t="s">
        <v>53</v>
      </c>
      <c r="B37" s="382"/>
      <c r="C37" s="791" t="s">
        <v>426</v>
      </c>
      <c r="D37" s="792"/>
      <c r="E37" s="381"/>
      <c r="F37" s="381">
        <v>0</v>
      </c>
      <c r="G37" s="381">
        <v>0</v>
      </c>
      <c r="H37" s="381">
        <v>0</v>
      </c>
      <c r="I37" s="381">
        <v>0</v>
      </c>
      <c r="J37" s="381">
        <v>0</v>
      </c>
      <c r="K37" s="381">
        <v>0</v>
      </c>
      <c r="L37" s="381">
        <v>0</v>
      </c>
      <c r="M37" s="506">
        <f>F37+G37+H37+I37+J37+K37</f>
        <v>0</v>
      </c>
    </row>
    <row r="38" spans="1:13" ht="12.75">
      <c r="A38" s="387" t="s">
        <v>736</v>
      </c>
      <c r="B38" s="388"/>
      <c r="C38" s="399"/>
      <c r="D38" s="400" t="s">
        <v>337</v>
      </c>
      <c r="E38" s="381"/>
      <c r="F38" s="381"/>
      <c r="G38" s="381"/>
      <c r="H38" s="381"/>
      <c r="I38" s="381"/>
      <c r="J38" s="381"/>
      <c r="K38" s="381"/>
      <c r="L38" s="381"/>
      <c r="M38" s="194"/>
    </row>
    <row r="39" spans="1:13" ht="12.75">
      <c r="A39" s="387" t="s">
        <v>737</v>
      </c>
      <c r="B39" s="388"/>
      <c r="C39" s="399"/>
      <c r="D39" s="400" t="s">
        <v>338</v>
      </c>
      <c r="E39" s="381"/>
      <c r="F39" s="381"/>
      <c r="G39" s="381"/>
      <c r="H39" s="381"/>
      <c r="I39" s="381"/>
      <c r="J39" s="381"/>
      <c r="K39" s="381"/>
      <c r="L39" s="381"/>
      <c r="M39" s="194"/>
    </row>
    <row r="40" spans="1:13" ht="12.75">
      <c r="A40" s="387" t="s">
        <v>738</v>
      </c>
      <c r="B40" s="388"/>
      <c r="C40" s="399"/>
      <c r="D40" s="400" t="s">
        <v>339</v>
      </c>
      <c r="E40" s="381"/>
      <c r="F40" s="381"/>
      <c r="G40" s="381"/>
      <c r="H40" s="381"/>
      <c r="I40" s="381"/>
      <c r="J40" s="381"/>
      <c r="K40" s="381"/>
      <c r="L40" s="381"/>
      <c r="M40" s="194"/>
    </row>
    <row r="41" spans="1:13" ht="12.75">
      <c r="A41" s="99" t="s">
        <v>54</v>
      </c>
      <c r="B41" s="382"/>
      <c r="C41" s="406" t="s">
        <v>17</v>
      </c>
      <c r="D41" s="384"/>
      <c r="E41" s="381"/>
      <c r="F41" s="381"/>
      <c r="G41" s="381"/>
      <c r="H41" s="381"/>
      <c r="I41" s="381"/>
      <c r="J41" s="381"/>
      <c r="K41" s="381"/>
      <c r="L41" s="381"/>
      <c r="M41" s="194"/>
    </row>
    <row r="42" spans="1:13" ht="12.75">
      <c r="A42" s="99" t="s">
        <v>55</v>
      </c>
      <c r="B42" s="382"/>
      <c r="C42" s="531" t="s">
        <v>734</v>
      </c>
      <c r="D42" s="384"/>
      <c r="E42" s="381"/>
      <c r="F42" s="381"/>
      <c r="G42" s="381"/>
      <c r="H42" s="381"/>
      <c r="I42" s="381"/>
      <c r="J42" s="381"/>
      <c r="K42" s="381"/>
      <c r="L42" s="381"/>
      <c r="M42" s="194"/>
    </row>
    <row r="43" spans="1:13" ht="26.25" customHeight="1">
      <c r="A43" s="379" t="s">
        <v>56</v>
      </c>
      <c r="B43" s="793" t="s">
        <v>427</v>
      </c>
      <c r="C43" s="794"/>
      <c r="D43" s="795"/>
      <c r="E43" s="381">
        <v>0</v>
      </c>
      <c r="F43" s="381">
        <v>0</v>
      </c>
      <c r="G43" s="381">
        <v>0</v>
      </c>
      <c r="H43" s="381">
        <v>0</v>
      </c>
      <c r="I43" s="381">
        <v>0</v>
      </c>
      <c r="J43" s="381">
        <v>0</v>
      </c>
      <c r="K43" s="381">
        <v>0</v>
      </c>
      <c r="L43" s="381">
        <v>0</v>
      </c>
      <c r="M43" s="506">
        <f>F43+G43+H43+I43+J43+K43</f>
        <v>0</v>
      </c>
    </row>
    <row r="44" spans="1:13" ht="24.75" customHeight="1">
      <c r="A44" s="379" t="s">
        <v>299</v>
      </c>
      <c r="B44" s="797" t="s">
        <v>428</v>
      </c>
      <c r="C44" s="798"/>
      <c r="D44" s="799"/>
      <c r="E44" s="381">
        <v>0</v>
      </c>
      <c r="F44" s="381">
        <v>0</v>
      </c>
      <c r="G44" s="381">
        <v>0</v>
      </c>
      <c r="H44" s="381">
        <v>0</v>
      </c>
      <c r="I44" s="381">
        <v>0</v>
      </c>
      <c r="J44" s="381">
        <v>0</v>
      </c>
      <c r="K44" s="381">
        <v>0</v>
      </c>
      <c r="L44" s="381">
        <v>0</v>
      </c>
      <c r="M44" s="506">
        <f>F44+G44+H44+I44+J44+K44</f>
        <v>0</v>
      </c>
    </row>
    <row r="45" spans="1:13" ht="24.75" customHeight="1">
      <c r="A45" s="379" t="s">
        <v>58</v>
      </c>
      <c r="B45" s="793" t="s">
        <v>429</v>
      </c>
      <c r="C45" s="794"/>
      <c r="D45" s="795"/>
      <c r="E45" s="381">
        <v>0</v>
      </c>
      <c r="F45" s="381">
        <v>0</v>
      </c>
      <c r="G45" s="381">
        <v>0</v>
      </c>
      <c r="H45" s="381">
        <v>0</v>
      </c>
      <c r="I45" s="381">
        <v>0</v>
      </c>
      <c r="J45" s="381">
        <v>0</v>
      </c>
      <c r="K45" s="381">
        <v>0</v>
      </c>
      <c r="L45" s="381">
        <v>0</v>
      </c>
      <c r="M45" s="506">
        <f>F45+G45+H45+I45+J45+K45</f>
        <v>0</v>
      </c>
    </row>
    <row r="46" spans="1:6" ht="12.75">
      <c r="A46" s="164" t="s">
        <v>437</v>
      </c>
      <c r="B46" s="164"/>
      <c r="C46" s="164"/>
      <c r="D46" s="164"/>
      <c r="E46" s="164"/>
      <c r="F46" s="164"/>
    </row>
    <row r="47" ht="12.75">
      <c r="A47" s="407" t="s">
        <v>430</v>
      </c>
    </row>
  </sheetData>
  <sheetProtection/>
  <mergeCells count="27">
    <mergeCell ref="B43:D43"/>
    <mergeCell ref="B45:D45"/>
    <mergeCell ref="B44:D44"/>
    <mergeCell ref="C34:D34"/>
    <mergeCell ref="C35:D35"/>
    <mergeCell ref="C36:D36"/>
    <mergeCell ref="C37:D37"/>
    <mergeCell ref="G9:I9"/>
    <mergeCell ref="J9:K9"/>
    <mergeCell ref="A7:M7"/>
    <mergeCell ref="M9:M10"/>
    <mergeCell ref="B33:D33"/>
    <mergeCell ref="B23:D23"/>
    <mergeCell ref="C24:D24"/>
    <mergeCell ref="C26:D26"/>
    <mergeCell ref="B32:D32"/>
    <mergeCell ref="C25:D25"/>
    <mergeCell ref="B12:D12"/>
    <mergeCell ref="C16:D16"/>
    <mergeCell ref="B22:D22"/>
    <mergeCell ref="L9:L10"/>
    <mergeCell ref="B9:D10"/>
    <mergeCell ref="A5:M5"/>
    <mergeCell ref="D6:M6"/>
    <mergeCell ref="A9:A10"/>
    <mergeCell ref="E9:E10"/>
    <mergeCell ref="F9:F10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84" r:id="rId1"/>
  <rowBreaks count="1" manualBreakCount="1">
    <brk id="25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5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C33" sqref="C33:D33"/>
      <selection pane="bottomLeft" activeCell="D15" sqref="D15"/>
    </sheetView>
  </sheetViews>
  <sheetFormatPr defaultColWidth="9.140625" defaultRowHeight="12.75"/>
  <cols>
    <col min="1" max="1" width="5.421875" style="169" customWidth="1"/>
    <col min="2" max="2" width="1.7109375" style="169" customWidth="1"/>
    <col min="3" max="3" width="2.00390625" style="169" customWidth="1"/>
    <col min="4" max="4" width="33.7109375" style="169" customWidth="1"/>
    <col min="5" max="11" width="12.00390625" style="169" customWidth="1"/>
    <col min="12" max="12" width="8.421875" style="169" bestFit="1" customWidth="1"/>
    <col min="13" max="13" width="5.8515625" style="169" bestFit="1" customWidth="1"/>
    <col min="14" max="14" width="8.7109375" style="169" customWidth="1"/>
    <col min="15" max="16384" width="9.140625" style="169" customWidth="1"/>
  </cols>
  <sheetData>
    <row r="1" ht="12.75">
      <c r="J1" s="103"/>
    </row>
    <row r="2" s="167" customFormat="1" ht="12.75">
      <c r="J2" s="105" t="s">
        <v>410</v>
      </c>
    </row>
    <row r="3" spans="1:10" ht="12.75">
      <c r="A3" s="169" t="s">
        <v>406</v>
      </c>
      <c r="J3" s="37" t="s">
        <v>36</v>
      </c>
    </row>
    <row r="5" spans="1:13" ht="34.5" customHeight="1">
      <c r="A5" s="785" t="s">
        <v>431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4:13" ht="12.75">
      <c r="D6" s="786"/>
      <c r="E6" s="786"/>
      <c r="F6" s="786"/>
      <c r="G6" s="786"/>
      <c r="H6" s="786"/>
      <c r="I6" s="786"/>
      <c r="J6" s="786"/>
      <c r="K6" s="786"/>
      <c r="L6" s="786"/>
      <c r="M6" s="786"/>
    </row>
    <row r="7" spans="1:13" ht="29.25" customHeight="1">
      <c r="A7" s="734" t="s">
        <v>432</v>
      </c>
      <c r="B7" s="734"/>
      <c r="C7" s="734"/>
      <c r="D7" s="734"/>
      <c r="E7" s="734"/>
      <c r="F7" s="734"/>
      <c r="G7" s="734"/>
      <c r="H7" s="734"/>
      <c r="I7" s="734"/>
      <c r="J7" s="734"/>
      <c r="K7" s="734"/>
      <c r="L7" s="734"/>
      <c r="M7" s="734"/>
    </row>
    <row r="9" spans="1:13" ht="27" customHeight="1">
      <c r="A9" s="777" t="s">
        <v>32</v>
      </c>
      <c r="B9" s="779" t="s">
        <v>68</v>
      </c>
      <c r="C9" s="807"/>
      <c r="D9" s="808"/>
      <c r="E9" s="777" t="s">
        <v>151</v>
      </c>
      <c r="F9" s="777" t="s">
        <v>152</v>
      </c>
      <c r="G9" s="570" t="s">
        <v>153</v>
      </c>
      <c r="H9" s="805"/>
      <c r="I9" s="806"/>
      <c r="J9" s="570" t="s">
        <v>413</v>
      </c>
      <c r="K9" s="806"/>
      <c r="L9" s="777" t="s">
        <v>157</v>
      </c>
      <c r="M9" s="787" t="s">
        <v>648</v>
      </c>
    </row>
    <row r="10" spans="1:132" ht="78.75" customHeight="1">
      <c r="A10" s="778"/>
      <c r="B10" s="809"/>
      <c r="C10" s="810"/>
      <c r="D10" s="811"/>
      <c r="E10" s="778"/>
      <c r="F10" s="778"/>
      <c r="G10" s="45" t="s">
        <v>433</v>
      </c>
      <c r="H10" s="45" t="s">
        <v>414</v>
      </c>
      <c r="I10" s="45" t="s">
        <v>415</v>
      </c>
      <c r="J10" s="45" t="s">
        <v>416</v>
      </c>
      <c r="K10" s="45" t="s">
        <v>417</v>
      </c>
      <c r="L10" s="778"/>
      <c r="M10" s="787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  <c r="CT10" s="408"/>
      <c r="CU10" s="408"/>
      <c r="CV10" s="408"/>
      <c r="CW10" s="408"/>
      <c r="CX10" s="408"/>
      <c r="CY10" s="408"/>
      <c r="CZ10" s="408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  <c r="DQ10" s="408"/>
      <c r="DR10" s="408"/>
      <c r="DS10" s="408"/>
      <c r="DT10" s="408"/>
      <c r="DU10" s="408"/>
      <c r="DV10" s="408"/>
      <c r="DW10" s="408"/>
      <c r="DX10" s="408"/>
      <c r="DY10" s="408"/>
      <c r="DZ10" s="408"/>
      <c r="EA10" s="408"/>
      <c r="EB10" s="408"/>
    </row>
    <row r="11" spans="1:204" ht="12.75">
      <c r="A11" s="192">
        <v>1</v>
      </c>
      <c r="B11" s="375"/>
      <c r="C11" s="376"/>
      <c r="D11" s="377">
        <v>2</v>
      </c>
      <c r="E11" s="378">
        <v>3</v>
      </c>
      <c r="F11" s="378">
        <v>4</v>
      </c>
      <c r="G11" s="378">
        <v>5</v>
      </c>
      <c r="H11" s="378">
        <v>6</v>
      </c>
      <c r="I11" s="378">
        <v>7</v>
      </c>
      <c r="J11" s="378">
        <v>8</v>
      </c>
      <c r="K11" s="378">
        <v>9</v>
      </c>
      <c r="L11" s="378">
        <v>10</v>
      </c>
      <c r="M11" s="12">
        <v>11</v>
      </c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S11" s="408"/>
      <c r="BT11" s="408"/>
      <c r="BU11" s="408"/>
      <c r="BV11" s="408"/>
      <c r="BW11" s="408"/>
      <c r="BX11" s="408"/>
      <c r="BY11" s="408"/>
      <c r="BZ11" s="408"/>
      <c r="CA11" s="408"/>
      <c r="CB11" s="408"/>
      <c r="CC11" s="408"/>
      <c r="CD11" s="408"/>
      <c r="CE11" s="408"/>
      <c r="CF11" s="408"/>
      <c r="CG11" s="408"/>
      <c r="CH11" s="408"/>
      <c r="CI11" s="408"/>
      <c r="CJ11" s="408"/>
      <c r="CK11" s="408"/>
      <c r="CL11" s="408"/>
      <c r="CM11" s="408"/>
      <c r="CN11" s="408"/>
      <c r="CO11" s="408"/>
      <c r="CP11" s="408"/>
      <c r="CQ11" s="408"/>
      <c r="CR11" s="408"/>
      <c r="CS11" s="408"/>
      <c r="CT11" s="408"/>
      <c r="CU11" s="408"/>
      <c r="CV11" s="408"/>
      <c r="CW11" s="408"/>
      <c r="CX11" s="408"/>
      <c r="CY11" s="408"/>
      <c r="CZ11" s="408"/>
      <c r="DA11" s="408"/>
      <c r="DB11" s="408"/>
      <c r="DC11" s="408"/>
      <c r="DD11" s="408"/>
      <c r="DE11" s="408"/>
      <c r="DF11" s="408"/>
      <c r="DG11" s="408"/>
      <c r="DH11" s="408"/>
      <c r="DI11" s="408"/>
      <c r="DJ11" s="408"/>
      <c r="DK11" s="408"/>
      <c r="DL11" s="408"/>
      <c r="DM11" s="408"/>
      <c r="DN11" s="408"/>
      <c r="DO11" s="408"/>
      <c r="DP11" s="408"/>
      <c r="DQ11" s="408"/>
      <c r="DR11" s="408"/>
      <c r="DS11" s="408"/>
      <c r="DT11" s="408"/>
      <c r="DU11" s="408"/>
      <c r="DV11" s="408"/>
      <c r="DW11" s="408"/>
      <c r="DX11" s="408"/>
      <c r="DY11" s="408"/>
      <c r="DZ11" s="408"/>
      <c r="EA11" s="408"/>
      <c r="EB11" s="408"/>
      <c r="EC11" s="408"/>
      <c r="ED11" s="408"/>
      <c r="EE11" s="408"/>
      <c r="EF11" s="408"/>
      <c r="EG11" s="408"/>
      <c r="EH11" s="408"/>
      <c r="EI11" s="408"/>
      <c r="EJ11" s="408"/>
      <c r="EK11" s="408"/>
      <c r="EL11" s="408"/>
      <c r="EM11" s="408"/>
      <c r="EN11" s="408"/>
      <c r="EO11" s="408"/>
      <c r="EP11" s="408"/>
      <c r="EQ11" s="408"/>
      <c r="ER11" s="408"/>
      <c r="ES11" s="408"/>
      <c r="ET11" s="408"/>
      <c r="EU11" s="408"/>
      <c r="EV11" s="408"/>
      <c r="EW11" s="408"/>
      <c r="EX11" s="408"/>
      <c r="EY11" s="408"/>
      <c r="EZ11" s="408"/>
      <c r="FA11" s="408"/>
      <c r="FB11" s="408"/>
      <c r="FC11" s="408"/>
      <c r="FD11" s="408"/>
      <c r="FE11" s="408"/>
      <c r="FF11" s="408"/>
      <c r="FG11" s="408"/>
      <c r="FH11" s="408"/>
      <c r="FI11" s="408"/>
      <c r="FJ11" s="408"/>
      <c r="FK11" s="408"/>
      <c r="FL11" s="408"/>
      <c r="FM11" s="408"/>
      <c r="FN11" s="408"/>
      <c r="FO11" s="408"/>
      <c r="FP11" s="408"/>
      <c r="FQ11" s="408"/>
      <c r="FR11" s="408"/>
      <c r="FS11" s="408"/>
      <c r="FT11" s="408"/>
      <c r="FU11" s="408"/>
      <c r="FV11" s="408"/>
      <c r="FW11" s="408"/>
      <c r="FX11" s="408"/>
      <c r="FY11" s="408"/>
      <c r="FZ11" s="408"/>
      <c r="GA11" s="408"/>
      <c r="GB11" s="408"/>
      <c r="GC11" s="408"/>
      <c r="GD11" s="408"/>
      <c r="GE11" s="408"/>
      <c r="GF11" s="408"/>
      <c r="GG11" s="408"/>
      <c r="GH11" s="408"/>
      <c r="GI11" s="408"/>
      <c r="GJ11" s="408"/>
      <c r="GK11" s="408"/>
      <c r="GL11" s="408"/>
      <c r="GM11" s="408"/>
      <c r="GN11" s="408"/>
      <c r="GO11" s="408"/>
      <c r="GP11" s="408"/>
      <c r="GQ11" s="408"/>
      <c r="GR11" s="408"/>
      <c r="GS11" s="408"/>
      <c r="GT11" s="408"/>
      <c r="GU11" s="408"/>
      <c r="GV11" s="408"/>
    </row>
    <row r="12" spans="1:132" ht="56.25" customHeight="1">
      <c r="A12" s="192" t="s">
        <v>33</v>
      </c>
      <c r="B12" s="802" t="s">
        <v>434</v>
      </c>
      <c r="C12" s="803"/>
      <c r="D12" s="804"/>
      <c r="E12" s="193"/>
      <c r="F12" s="193"/>
      <c r="G12" s="193"/>
      <c r="H12" s="193"/>
      <c r="I12" s="193"/>
      <c r="J12" s="193"/>
      <c r="K12" s="193"/>
      <c r="L12" s="193"/>
      <c r="M12" s="45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  <c r="CE12" s="408"/>
      <c r="CF12" s="408"/>
      <c r="CG12" s="408"/>
      <c r="CH12" s="408"/>
      <c r="CI12" s="408"/>
      <c r="CJ12" s="408"/>
      <c r="CK12" s="408"/>
      <c r="CL12" s="408"/>
      <c r="CM12" s="408"/>
      <c r="CN12" s="408"/>
      <c r="CO12" s="408"/>
      <c r="CP12" s="408"/>
      <c r="CQ12" s="408"/>
      <c r="CR12" s="408"/>
      <c r="CS12" s="408"/>
      <c r="CT12" s="408"/>
      <c r="CU12" s="408"/>
      <c r="CV12" s="408"/>
      <c r="CW12" s="408"/>
      <c r="CX12" s="408"/>
      <c r="CY12" s="408"/>
      <c r="CZ12" s="408"/>
      <c r="DA12" s="408"/>
      <c r="DB12" s="408"/>
      <c r="DC12" s="408"/>
      <c r="DD12" s="408"/>
      <c r="DE12" s="408"/>
      <c r="DF12" s="408"/>
      <c r="DG12" s="408"/>
      <c r="DH12" s="408"/>
      <c r="DI12" s="408"/>
      <c r="DJ12" s="408"/>
      <c r="DK12" s="408"/>
      <c r="DL12" s="408"/>
      <c r="DM12" s="408"/>
      <c r="DN12" s="408"/>
      <c r="DO12" s="408"/>
      <c r="DP12" s="408"/>
      <c r="DQ12" s="408"/>
      <c r="DR12" s="408"/>
      <c r="DS12" s="408"/>
      <c r="DT12" s="408"/>
      <c r="DU12" s="408"/>
      <c r="DV12" s="408"/>
      <c r="DW12" s="408"/>
      <c r="DX12" s="408"/>
      <c r="DY12" s="408"/>
      <c r="DZ12" s="408"/>
      <c r="EA12" s="408"/>
      <c r="EB12" s="408"/>
    </row>
    <row r="13" spans="1:132" ht="51" customHeight="1">
      <c r="A13" s="192" t="s">
        <v>35</v>
      </c>
      <c r="B13" s="802" t="s">
        <v>435</v>
      </c>
      <c r="C13" s="803"/>
      <c r="D13" s="804"/>
      <c r="E13" s="194"/>
      <c r="F13" s="194"/>
      <c r="G13" s="194"/>
      <c r="H13" s="194"/>
      <c r="I13" s="194"/>
      <c r="J13" s="194"/>
      <c r="K13" s="194"/>
      <c r="L13" s="194"/>
      <c r="M13" s="194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08"/>
      <c r="CR13" s="408"/>
      <c r="CS13" s="408"/>
      <c r="CT13" s="408"/>
      <c r="CU13" s="408"/>
      <c r="CV13" s="408"/>
      <c r="CW13" s="408"/>
      <c r="CX13" s="408"/>
      <c r="CY13" s="408"/>
      <c r="CZ13" s="408"/>
      <c r="DA13" s="408"/>
      <c r="DB13" s="408"/>
      <c r="DC13" s="408"/>
      <c r="DD13" s="408"/>
      <c r="DE13" s="408"/>
      <c r="DF13" s="408"/>
      <c r="DG13" s="408"/>
      <c r="DH13" s="408"/>
      <c r="DI13" s="408"/>
      <c r="DJ13" s="408"/>
      <c r="DK13" s="408"/>
      <c r="DL13" s="408"/>
      <c r="DM13" s="408"/>
      <c r="DN13" s="408"/>
      <c r="DO13" s="408"/>
      <c r="DP13" s="408"/>
      <c r="DQ13" s="408"/>
      <c r="DR13" s="408"/>
      <c r="DS13" s="408"/>
      <c r="DT13" s="408"/>
      <c r="DU13" s="408"/>
      <c r="DV13" s="408"/>
      <c r="DW13" s="408"/>
      <c r="DX13" s="408"/>
      <c r="DY13" s="408"/>
      <c r="DZ13" s="408"/>
      <c r="EA13" s="408"/>
      <c r="EB13" s="408"/>
    </row>
    <row r="14" ht="5.25" customHeight="1">
      <c r="A14" s="169" t="s">
        <v>406</v>
      </c>
    </row>
    <row r="15" ht="12.75">
      <c r="A15" s="169" t="s">
        <v>28</v>
      </c>
    </row>
  </sheetData>
  <sheetProtection/>
  <mergeCells count="13">
    <mergeCell ref="B12:D12"/>
    <mergeCell ref="A7:M7"/>
    <mergeCell ref="M9:M10"/>
    <mergeCell ref="B13:D13"/>
    <mergeCell ref="A5:M5"/>
    <mergeCell ref="D6:M6"/>
    <mergeCell ref="A9:A10"/>
    <mergeCell ref="E9:E10"/>
    <mergeCell ref="F9:F10"/>
    <mergeCell ref="G9:I9"/>
    <mergeCell ref="J9:K9"/>
    <mergeCell ref="L9:L10"/>
    <mergeCell ref="B9:D10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SheetLayoutView="90" zoomScalePageLayoutView="0" workbookViewId="0" topLeftCell="A1">
      <selection activeCell="L25" sqref="L25"/>
    </sheetView>
  </sheetViews>
  <sheetFormatPr defaultColWidth="9.140625" defaultRowHeight="12.75"/>
  <cols>
    <col min="1" max="1" width="7.140625" style="2" customWidth="1"/>
    <col min="2" max="2" width="1.8515625" style="2" customWidth="1"/>
    <col min="3" max="3" width="34.8515625" style="2" customWidth="1"/>
    <col min="4" max="4" width="8.57421875" style="2" customWidth="1"/>
    <col min="5" max="5" width="8.8515625" style="2" customWidth="1"/>
    <col min="6" max="6" width="12.7109375" style="2" customWidth="1"/>
    <col min="7" max="7" width="10.00390625" style="2" customWidth="1"/>
    <col min="8" max="8" width="8.8515625" style="2" customWidth="1"/>
    <col min="9" max="9" width="12.8515625" style="2" customWidth="1"/>
    <col min="10" max="16384" width="9.140625" style="2" customWidth="1"/>
  </cols>
  <sheetData>
    <row r="1" ht="12.75">
      <c r="F1" s="411"/>
    </row>
    <row r="2" spans="6:9" ht="12.75">
      <c r="F2" s="823" t="s">
        <v>439</v>
      </c>
      <c r="G2" s="823"/>
      <c r="H2" s="823"/>
      <c r="I2" s="823"/>
    </row>
    <row r="3" spans="2:6" ht="12.75">
      <c r="B3" s="33"/>
      <c r="F3" s="2" t="s">
        <v>61</v>
      </c>
    </row>
    <row r="5" spans="1:9" ht="32.25" customHeight="1">
      <c r="A5" s="738" t="s">
        <v>507</v>
      </c>
      <c r="B5" s="738"/>
      <c r="C5" s="738"/>
      <c r="D5" s="738"/>
      <c r="E5" s="738"/>
      <c r="F5" s="738"/>
      <c r="G5" s="738"/>
      <c r="H5" s="738"/>
      <c r="I5" s="738"/>
    </row>
    <row r="6" spans="1:9" ht="12.75" customHeight="1">
      <c r="A6" s="107"/>
      <c r="B6" s="107"/>
      <c r="C6" s="107"/>
      <c r="D6" s="107"/>
      <c r="E6" s="107"/>
      <c r="F6" s="107"/>
      <c r="G6" s="107"/>
      <c r="H6" s="107"/>
      <c r="I6" s="107"/>
    </row>
    <row r="7" spans="1:9" ht="31.5" customHeight="1">
      <c r="A7" s="738" t="s">
        <v>508</v>
      </c>
      <c r="B7" s="738"/>
      <c r="C7" s="738"/>
      <c r="D7" s="738"/>
      <c r="E7" s="738"/>
      <c r="F7" s="738"/>
      <c r="G7" s="738"/>
      <c r="H7" s="738"/>
      <c r="I7" s="738"/>
    </row>
    <row r="9" spans="1:9" ht="25.5" customHeight="1">
      <c r="A9" s="812" t="s">
        <v>32</v>
      </c>
      <c r="B9" s="813" t="s">
        <v>284</v>
      </c>
      <c r="C9" s="814"/>
      <c r="D9" s="812" t="s">
        <v>70</v>
      </c>
      <c r="E9" s="812"/>
      <c r="F9" s="812"/>
      <c r="G9" s="812" t="s">
        <v>71</v>
      </c>
      <c r="H9" s="812"/>
      <c r="I9" s="812"/>
    </row>
    <row r="10" spans="1:9" ht="76.5">
      <c r="A10" s="812"/>
      <c r="B10" s="815"/>
      <c r="C10" s="816"/>
      <c r="D10" s="10" t="s">
        <v>441</v>
      </c>
      <c r="E10" s="10" t="s">
        <v>442</v>
      </c>
      <c r="F10" s="10" t="s">
        <v>443</v>
      </c>
      <c r="G10" s="10" t="s">
        <v>441</v>
      </c>
      <c r="H10" s="10" t="s">
        <v>442</v>
      </c>
      <c r="I10" s="10" t="s">
        <v>443</v>
      </c>
    </row>
    <row r="11" spans="1:9" ht="12.75">
      <c r="A11" s="10">
        <v>1</v>
      </c>
      <c r="B11" s="820">
        <v>2</v>
      </c>
      <c r="C11" s="821"/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</row>
    <row r="12" spans="1:9" ht="25.5" customHeight="1">
      <c r="A12" s="5" t="s">
        <v>33</v>
      </c>
      <c r="B12" s="746" t="s">
        <v>444</v>
      </c>
      <c r="C12" s="819"/>
      <c r="D12" s="514">
        <f>D13+D14+D17+D23+D24+D27</f>
        <v>37196.4</v>
      </c>
      <c r="E12" s="514">
        <f>E13+E14+E17+E23+E24+E27</f>
        <v>37077.36</v>
      </c>
      <c r="F12" s="10"/>
      <c r="G12" s="514">
        <f>G13+G14+G17+G23+G24+G27</f>
        <v>45614.579999999994</v>
      </c>
      <c r="H12" s="514">
        <f>H13+H14+H17+H23+H24+H27</f>
        <v>45473.24</v>
      </c>
      <c r="I12" s="10"/>
    </row>
    <row r="13" spans="1:9" ht="15" customHeight="1">
      <c r="A13" s="10" t="s">
        <v>445</v>
      </c>
      <c r="B13" s="817" t="s">
        <v>446</v>
      </c>
      <c r="C13" s="818"/>
      <c r="D13" s="21"/>
      <c r="E13" s="21"/>
      <c r="F13" s="10"/>
      <c r="G13" s="21"/>
      <c r="H13" s="21"/>
      <c r="I13" s="10"/>
    </row>
    <row r="14" spans="1:9" ht="12.75" customHeight="1">
      <c r="A14" s="10" t="s">
        <v>274</v>
      </c>
      <c r="B14" s="590" t="s">
        <v>447</v>
      </c>
      <c r="C14" s="750"/>
      <c r="D14" s="166"/>
      <c r="E14" s="166"/>
      <c r="F14" s="113"/>
      <c r="G14" s="166"/>
      <c r="H14" s="166"/>
      <c r="I14" s="113"/>
    </row>
    <row r="15" spans="1:9" ht="12.75" customHeight="1">
      <c r="A15" s="10" t="s">
        <v>448</v>
      </c>
      <c r="B15" s="18"/>
      <c r="C15" s="412" t="s">
        <v>449</v>
      </c>
      <c r="D15" s="21"/>
      <c r="E15" s="21"/>
      <c r="F15" s="9"/>
      <c r="G15" s="21"/>
      <c r="H15" s="21"/>
      <c r="I15" s="9"/>
    </row>
    <row r="16" spans="1:9" ht="12.75" customHeight="1">
      <c r="A16" s="10" t="s">
        <v>450</v>
      </c>
      <c r="B16" s="18"/>
      <c r="C16" s="412" t="s">
        <v>451</v>
      </c>
      <c r="D16" s="21"/>
      <c r="E16" s="21"/>
      <c r="F16" s="9"/>
      <c r="G16" s="21"/>
      <c r="H16" s="21"/>
      <c r="I16" s="9"/>
    </row>
    <row r="17" spans="1:9" ht="25.5" customHeight="1">
      <c r="A17" s="10" t="s">
        <v>713</v>
      </c>
      <c r="B17" s="590" t="s">
        <v>452</v>
      </c>
      <c r="C17" s="750"/>
      <c r="D17" s="166">
        <f>D18+D19+D20+D21+D22</f>
        <v>9.06</v>
      </c>
      <c r="E17" s="166"/>
      <c r="F17" s="113"/>
      <c r="G17" s="166">
        <f>G18+G19+G20+G21+G22</f>
        <v>10.14</v>
      </c>
      <c r="H17" s="166"/>
      <c r="I17" s="113"/>
    </row>
    <row r="18" spans="1:9" ht="12.75" customHeight="1">
      <c r="A18" s="10" t="s">
        <v>453</v>
      </c>
      <c r="B18" s="18"/>
      <c r="C18" s="412" t="s">
        <v>454</v>
      </c>
      <c r="D18" s="21">
        <v>9.06</v>
      </c>
      <c r="E18" s="21"/>
      <c r="F18" s="9"/>
      <c r="G18" s="21">
        <v>10.14</v>
      </c>
      <c r="H18" s="21"/>
      <c r="I18" s="9"/>
    </row>
    <row r="19" spans="1:9" ht="12.75" customHeight="1">
      <c r="A19" s="10" t="s">
        <v>455</v>
      </c>
      <c r="B19" s="18"/>
      <c r="C19" s="412" t="s">
        <v>456</v>
      </c>
      <c r="D19" s="21"/>
      <c r="E19" s="21"/>
      <c r="F19" s="9"/>
      <c r="G19" s="21"/>
      <c r="H19" s="21"/>
      <c r="I19" s="9"/>
    </row>
    <row r="20" spans="1:9" ht="12.75" customHeight="1">
      <c r="A20" s="10" t="s">
        <v>457</v>
      </c>
      <c r="B20" s="18"/>
      <c r="C20" s="412" t="s">
        <v>458</v>
      </c>
      <c r="D20" s="21"/>
      <c r="E20" s="21"/>
      <c r="F20" s="9"/>
      <c r="G20" s="21"/>
      <c r="H20" s="21"/>
      <c r="I20" s="9"/>
    </row>
    <row r="21" spans="1:9" ht="12.75" customHeight="1">
      <c r="A21" s="10" t="s">
        <v>459</v>
      </c>
      <c r="B21" s="18"/>
      <c r="C21" s="412" t="s">
        <v>460</v>
      </c>
      <c r="D21" s="21"/>
      <c r="E21" s="21"/>
      <c r="F21" s="9"/>
      <c r="G21" s="21"/>
      <c r="H21" s="21"/>
      <c r="I21" s="9"/>
    </row>
    <row r="22" spans="1:9" ht="12.75" customHeight="1">
      <c r="A22" s="10" t="s">
        <v>461</v>
      </c>
      <c r="B22" s="18"/>
      <c r="C22" s="412" t="s">
        <v>311</v>
      </c>
      <c r="D22" s="21"/>
      <c r="E22" s="21"/>
      <c r="F22" s="9"/>
      <c r="G22" s="21"/>
      <c r="H22" s="21"/>
      <c r="I22" s="9"/>
    </row>
    <row r="23" spans="1:9" ht="25.5" customHeight="1">
      <c r="A23" s="10" t="s">
        <v>369</v>
      </c>
      <c r="B23" s="590" t="s">
        <v>462</v>
      </c>
      <c r="C23" s="750"/>
      <c r="D23" s="166"/>
      <c r="E23" s="166"/>
      <c r="F23" s="113"/>
      <c r="G23" s="166"/>
      <c r="H23" s="166"/>
      <c r="I23" s="113"/>
    </row>
    <row r="24" spans="1:9" ht="12.75" customHeight="1">
      <c r="A24" s="10" t="s">
        <v>371</v>
      </c>
      <c r="B24" s="590" t="s">
        <v>99</v>
      </c>
      <c r="C24" s="750"/>
      <c r="D24" s="515">
        <f>D25</f>
        <v>37077.36</v>
      </c>
      <c r="E24" s="515">
        <f>E25</f>
        <v>37077.36</v>
      </c>
      <c r="F24" s="113"/>
      <c r="G24" s="515">
        <f>G25</f>
        <v>45473.24</v>
      </c>
      <c r="H24" s="515">
        <f>H25</f>
        <v>45473.24</v>
      </c>
      <c r="I24" s="113"/>
    </row>
    <row r="25" spans="1:9" ht="12.75" customHeight="1">
      <c r="A25" s="10" t="s">
        <v>463</v>
      </c>
      <c r="B25" s="18"/>
      <c r="C25" s="412" t="s">
        <v>464</v>
      </c>
      <c r="D25" s="514">
        <v>37077.36</v>
      </c>
      <c r="E25" s="21">
        <v>37077.36</v>
      </c>
      <c r="F25" s="9"/>
      <c r="G25" s="514">
        <v>45473.24</v>
      </c>
      <c r="H25" s="514">
        <v>45473.24</v>
      </c>
      <c r="I25" s="9"/>
    </row>
    <row r="26" spans="1:9" ht="12.75" customHeight="1">
      <c r="A26" s="10" t="s">
        <v>465</v>
      </c>
      <c r="B26" s="18"/>
      <c r="C26" s="412" t="s">
        <v>311</v>
      </c>
      <c r="D26" s="21"/>
      <c r="E26" s="21"/>
      <c r="F26" s="9"/>
      <c r="G26" s="21"/>
      <c r="H26" s="21"/>
      <c r="I26" s="9"/>
    </row>
    <row r="27" spans="1:9" ht="12.75" customHeight="1">
      <c r="A27" s="10" t="s">
        <v>372</v>
      </c>
      <c r="B27" s="590" t="s">
        <v>101</v>
      </c>
      <c r="C27" s="750"/>
      <c r="D27" s="166">
        <v>109.98</v>
      </c>
      <c r="E27" s="166"/>
      <c r="F27" s="113"/>
      <c r="G27" s="166">
        <v>131.2</v>
      </c>
      <c r="H27" s="166"/>
      <c r="I27" s="113"/>
    </row>
    <row r="28" spans="1:9" ht="38.25" customHeight="1">
      <c r="A28" s="5" t="s">
        <v>35</v>
      </c>
      <c r="B28" s="746" t="s">
        <v>509</v>
      </c>
      <c r="C28" s="747"/>
      <c r="D28" s="166"/>
      <c r="E28" s="166"/>
      <c r="F28" s="113"/>
      <c r="G28" s="166"/>
      <c r="H28" s="166"/>
      <c r="I28" s="113"/>
    </row>
    <row r="29" spans="1:9" ht="25.5" customHeight="1">
      <c r="A29" s="5" t="s">
        <v>37</v>
      </c>
      <c r="B29" s="756" t="s">
        <v>510</v>
      </c>
      <c r="C29" s="756"/>
      <c r="D29" s="515">
        <f>D12-D28</f>
        <v>37196.4</v>
      </c>
      <c r="E29" s="515">
        <f>E12-E28</f>
        <v>37077.36</v>
      </c>
      <c r="F29" s="113"/>
      <c r="G29" s="515">
        <f>G12-G28</f>
        <v>45614.579999999994</v>
      </c>
      <c r="H29" s="515">
        <f>H12-H28</f>
        <v>45473.24</v>
      </c>
      <c r="I29" s="113"/>
    </row>
    <row r="30" spans="1:9" ht="12.75" customHeight="1">
      <c r="A30" s="413"/>
      <c r="B30" s="31"/>
      <c r="C30" s="31"/>
      <c r="D30" s="414"/>
      <c r="E30" s="414"/>
      <c r="F30" s="414"/>
      <c r="G30" s="414"/>
      <c r="H30" s="414"/>
      <c r="I30" s="414"/>
    </row>
    <row r="31" spans="3:8" ht="12.75">
      <c r="C31" s="822" t="s">
        <v>283</v>
      </c>
      <c r="D31" s="822"/>
      <c r="E31" s="822"/>
      <c r="F31" s="822"/>
      <c r="G31" s="822"/>
      <c r="H31" s="822"/>
    </row>
  </sheetData>
  <sheetProtection/>
  <mergeCells count="18">
    <mergeCell ref="C31:H31"/>
    <mergeCell ref="B28:C28"/>
    <mergeCell ref="B29:C29"/>
    <mergeCell ref="B27:C27"/>
    <mergeCell ref="B23:C23"/>
    <mergeCell ref="F2:I2"/>
    <mergeCell ref="A5:I5"/>
    <mergeCell ref="A7:I7"/>
    <mergeCell ref="A9:A10"/>
    <mergeCell ref="D9:F9"/>
    <mergeCell ref="B24:C24"/>
    <mergeCell ref="G9:I9"/>
    <mergeCell ref="B9:C10"/>
    <mergeCell ref="B13:C13"/>
    <mergeCell ref="B17:C17"/>
    <mergeCell ref="B14:C14"/>
    <mergeCell ref="B12:C12"/>
    <mergeCell ref="B11:C11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5.140625" style="133" customWidth="1"/>
    <col min="2" max="2" width="1.421875" style="133" customWidth="1"/>
    <col min="3" max="3" width="35.421875" style="133" customWidth="1"/>
    <col min="4" max="7" width="12.421875" style="133" customWidth="1"/>
    <col min="8" max="16384" width="9.140625" style="133" customWidth="1"/>
  </cols>
  <sheetData>
    <row r="1" ht="12.75">
      <c r="D1" s="103"/>
    </row>
    <row r="2" spans="1:7" ht="12.75">
      <c r="A2" s="2"/>
      <c r="B2" s="2"/>
      <c r="C2" s="2"/>
      <c r="D2" s="823" t="s">
        <v>439</v>
      </c>
      <c r="E2" s="823"/>
      <c r="F2" s="823"/>
      <c r="G2" s="823"/>
    </row>
    <row r="3" spans="1:7" ht="12.75">
      <c r="A3" s="2"/>
      <c r="B3" s="33"/>
      <c r="C3" s="2"/>
      <c r="D3" s="33" t="s">
        <v>57</v>
      </c>
      <c r="E3" s="33"/>
      <c r="F3" s="33"/>
      <c r="G3" s="415"/>
    </row>
    <row r="4" spans="1:7" ht="12.75">
      <c r="A4" s="2"/>
      <c r="B4" s="2"/>
      <c r="C4" s="2"/>
      <c r="D4" s="2"/>
      <c r="E4" s="2"/>
      <c r="F4" s="2"/>
      <c r="G4" s="2"/>
    </row>
    <row r="5" spans="1:7" ht="35.25" customHeight="1">
      <c r="A5" s="738" t="s">
        <v>466</v>
      </c>
      <c r="B5" s="738"/>
      <c r="C5" s="738"/>
      <c r="D5" s="738"/>
      <c r="E5" s="738"/>
      <c r="F5" s="738"/>
      <c r="G5" s="738"/>
    </row>
    <row r="6" spans="1:7" ht="12.75">
      <c r="A6" s="2"/>
      <c r="B6" s="2"/>
      <c r="C6" s="2"/>
      <c r="D6" s="2"/>
      <c r="E6" s="2"/>
      <c r="F6" s="2"/>
      <c r="G6" s="2"/>
    </row>
    <row r="7" spans="1:7" ht="15.75">
      <c r="A7" s="830" t="s">
        <v>467</v>
      </c>
      <c r="B7" s="830"/>
      <c r="C7" s="830"/>
      <c r="D7" s="830"/>
      <c r="E7" s="830"/>
      <c r="F7" s="830"/>
      <c r="G7" s="830"/>
    </row>
    <row r="8" spans="1:7" ht="12.75">
      <c r="A8" s="2"/>
      <c r="B8" s="2"/>
      <c r="C8" s="2"/>
      <c r="D8" s="2"/>
      <c r="E8" s="2"/>
      <c r="F8" s="2"/>
      <c r="G8" s="2"/>
    </row>
    <row r="9" spans="1:7" ht="38.25" customHeight="1">
      <c r="A9" s="831" t="s">
        <v>32</v>
      </c>
      <c r="B9" s="832" t="s">
        <v>284</v>
      </c>
      <c r="C9" s="833"/>
      <c r="D9" s="831" t="s">
        <v>70</v>
      </c>
      <c r="E9" s="831"/>
      <c r="F9" s="831" t="s">
        <v>71</v>
      </c>
      <c r="G9" s="831"/>
    </row>
    <row r="10" spans="1:7" ht="25.5">
      <c r="A10" s="831"/>
      <c r="B10" s="834"/>
      <c r="C10" s="835"/>
      <c r="D10" s="417" t="s">
        <v>441</v>
      </c>
      <c r="E10" s="417" t="s">
        <v>468</v>
      </c>
      <c r="F10" s="417" t="s">
        <v>441</v>
      </c>
      <c r="G10" s="417" t="s">
        <v>468</v>
      </c>
    </row>
    <row r="11" spans="1:7" ht="12.75">
      <c r="A11" s="417">
        <v>1</v>
      </c>
      <c r="B11" s="824">
        <v>2</v>
      </c>
      <c r="C11" s="825"/>
      <c r="D11" s="417">
        <v>3</v>
      </c>
      <c r="E11" s="417">
        <v>4</v>
      </c>
      <c r="F11" s="417">
        <v>5</v>
      </c>
      <c r="G11" s="417">
        <v>6</v>
      </c>
    </row>
    <row r="12" spans="1:7" ht="37.5" customHeight="1">
      <c r="A12" s="416" t="s">
        <v>33</v>
      </c>
      <c r="B12" s="826" t="s">
        <v>469</v>
      </c>
      <c r="C12" s="827"/>
      <c r="D12" s="419"/>
      <c r="E12" s="419"/>
      <c r="F12" s="511">
        <f>F13+F14+F15+F16+F17+F18</f>
        <v>398.81</v>
      </c>
      <c r="G12" s="419"/>
    </row>
    <row r="13" spans="1:7" ht="12.75">
      <c r="A13" s="417" t="s">
        <v>273</v>
      </c>
      <c r="B13" s="418"/>
      <c r="C13" s="420" t="s">
        <v>470</v>
      </c>
      <c r="D13" s="421"/>
      <c r="E13" s="421"/>
      <c r="F13" s="510">
        <v>398.81</v>
      </c>
      <c r="G13" s="421"/>
    </row>
    <row r="14" spans="1:7" ht="12.75">
      <c r="A14" s="417" t="s">
        <v>274</v>
      </c>
      <c r="B14" s="418"/>
      <c r="C14" s="420" t="s">
        <v>471</v>
      </c>
      <c r="D14" s="421"/>
      <c r="E14" s="421"/>
      <c r="F14" s="421"/>
      <c r="G14" s="421"/>
    </row>
    <row r="15" spans="1:7" ht="12.75">
      <c r="A15" s="417" t="s">
        <v>713</v>
      </c>
      <c r="B15" s="418"/>
      <c r="C15" s="420" t="s">
        <v>472</v>
      </c>
      <c r="D15" s="421"/>
      <c r="E15" s="421"/>
      <c r="F15" s="421"/>
      <c r="G15" s="421"/>
    </row>
    <row r="16" spans="1:7" ht="12.75">
      <c r="A16" s="417" t="s">
        <v>369</v>
      </c>
      <c r="B16" s="418"/>
      <c r="C16" s="420" t="s">
        <v>473</v>
      </c>
      <c r="D16" s="421"/>
      <c r="E16" s="421"/>
      <c r="F16" s="421"/>
      <c r="G16" s="421"/>
    </row>
    <row r="17" spans="1:7" ht="12.75" customHeight="1">
      <c r="A17" s="422" t="s">
        <v>371</v>
      </c>
      <c r="B17" s="418"/>
      <c r="C17" s="420" t="s">
        <v>474</v>
      </c>
      <c r="D17" s="421"/>
      <c r="E17" s="421"/>
      <c r="F17" s="421"/>
      <c r="G17" s="421"/>
    </row>
    <row r="18" spans="1:7" ht="12.75" customHeight="1">
      <c r="A18" s="423" t="s">
        <v>372</v>
      </c>
      <c r="B18" s="418"/>
      <c r="C18" s="420" t="s">
        <v>475</v>
      </c>
      <c r="D18" s="421"/>
      <c r="E18" s="421"/>
      <c r="F18" s="421"/>
      <c r="G18" s="421"/>
    </row>
    <row r="19" spans="1:7" ht="25.5" customHeight="1">
      <c r="A19" s="416" t="s">
        <v>35</v>
      </c>
      <c r="B19" s="826" t="s">
        <v>476</v>
      </c>
      <c r="C19" s="827"/>
      <c r="D19" s="508">
        <f>D20+D21+D22+D23+D24+D25</f>
        <v>517.3</v>
      </c>
      <c r="E19" s="419"/>
      <c r="F19" s="508">
        <f>F20+F21+F22+F23+F24+F25</f>
        <v>989.63</v>
      </c>
      <c r="G19" s="419"/>
    </row>
    <row r="20" spans="1:7" ht="12.75">
      <c r="A20" s="417" t="s">
        <v>477</v>
      </c>
      <c r="B20" s="418"/>
      <c r="C20" s="420" t="s">
        <v>478</v>
      </c>
      <c r="D20" s="507">
        <v>517.3</v>
      </c>
      <c r="E20" s="421"/>
      <c r="F20" s="510">
        <v>989.63</v>
      </c>
      <c r="G20" s="421"/>
    </row>
    <row r="21" spans="1:7" ht="12.75">
      <c r="A21" s="417" t="s">
        <v>479</v>
      </c>
      <c r="B21" s="418"/>
      <c r="C21" s="420" t="s">
        <v>471</v>
      </c>
      <c r="D21" s="421"/>
      <c r="E21" s="421"/>
      <c r="F21" s="421"/>
      <c r="G21" s="421"/>
    </row>
    <row r="22" spans="1:7" ht="12.75">
      <c r="A22" s="417" t="s">
        <v>480</v>
      </c>
      <c r="B22" s="418"/>
      <c r="C22" s="420" t="s">
        <v>472</v>
      </c>
      <c r="D22" s="421"/>
      <c r="E22" s="421"/>
      <c r="F22" s="421"/>
      <c r="G22" s="421"/>
    </row>
    <row r="23" spans="1:7" ht="12.75" customHeight="1">
      <c r="A23" s="417" t="s">
        <v>481</v>
      </c>
      <c r="B23" s="418"/>
      <c r="C23" s="420" t="s">
        <v>473</v>
      </c>
      <c r="D23" s="421"/>
      <c r="E23" s="421"/>
      <c r="F23" s="421"/>
      <c r="G23" s="421"/>
    </row>
    <row r="24" spans="1:7" ht="12.75">
      <c r="A24" s="422" t="s">
        <v>401</v>
      </c>
      <c r="B24" s="418"/>
      <c r="C24" s="420" t="s">
        <v>474</v>
      </c>
      <c r="D24" s="421"/>
      <c r="E24" s="421"/>
      <c r="F24" s="421"/>
      <c r="G24" s="421"/>
    </row>
    <row r="25" spans="1:7" ht="12.75">
      <c r="A25" s="423" t="s">
        <v>402</v>
      </c>
      <c r="B25" s="418"/>
      <c r="C25" s="420" t="s">
        <v>475</v>
      </c>
      <c r="D25" s="421"/>
      <c r="E25" s="421"/>
      <c r="F25" s="421"/>
      <c r="G25" s="421"/>
    </row>
    <row r="26" spans="1:7" ht="25.5" customHeight="1">
      <c r="A26" s="416" t="s">
        <v>482</v>
      </c>
      <c r="B26" s="826" t="s">
        <v>483</v>
      </c>
      <c r="C26" s="827"/>
      <c r="D26" s="419"/>
      <c r="E26" s="419"/>
      <c r="F26" s="419"/>
      <c r="G26" s="419"/>
    </row>
    <row r="27" spans="1:7" ht="12.75">
      <c r="A27" s="417" t="s">
        <v>484</v>
      </c>
      <c r="B27" s="418"/>
      <c r="C27" s="420" t="s">
        <v>478</v>
      </c>
      <c r="D27" s="421"/>
      <c r="E27" s="421"/>
      <c r="F27" s="421"/>
      <c r="G27" s="421"/>
    </row>
    <row r="28" spans="1:7" ht="12.75">
      <c r="A28" s="417" t="s">
        <v>485</v>
      </c>
      <c r="B28" s="418"/>
      <c r="C28" s="420" t="s">
        <v>471</v>
      </c>
      <c r="D28" s="421"/>
      <c r="E28" s="421"/>
      <c r="F28" s="421"/>
      <c r="G28" s="421"/>
    </row>
    <row r="29" spans="1:7" ht="12.75">
      <c r="A29" s="417" t="s">
        <v>486</v>
      </c>
      <c r="B29" s="418"/>
      <c r="C29" s="424" t="s">
        <v>472</v>
      </c>
      <c r="D29" s="421"/>
      <c r="E29" s="421"/>
      <c r="F29" s="421"/>
      <c r="G29" s="421"/>
    </row>
    <row r="30" spans="1:7" ht="12.75">
      <c r="A30" s="417" t="s">
        <v>487</v>
      </c>
      <c r="B30" s="418"/>
      <c r="C30" s="420" t="s">
        <v>473</v>
      </c>
      <c r="D30" s="421"/>
      <c r="E30" s="421"/>
      <c r="F30" s="421"/>
      <c r="G30" s="421"/>
    </row>
    <row r="31" spans="1:7" ht="12.75" customHeight="1">
      <c r="A31" s="425" t="s">
        <v>405</v>
      </c>
      <c r="B31" s="418"/>
      <c r="C31" s="420" t="s">
        <v>474</v>
      </c>
      <c r="D31" s="421"/>
      <c r="E31" s="421"/>
      <c r="F31" s="421"/>
      <c r="G31" s="421"/>
    </row>
    <row r="32" spans="1:7" ht="12.75" customHeight="1">
      <c r="A32" s="417" t="s">
        <v>488</v>
      </c>
      <c r="B32" s="418"/>
      <c r="C32" s="420" t="s">
        <v>489</v>
      </c>
      <c r="D32" s="421"/>
      <c r="E32" s="421"/>
      <c r="F32" s="421"/>
      <c r="G32" s="421"/>
    </row>
    <row r="33" spans="1:7" ht="12.75">
      <c r="A33" s="417" t="s">
        <v>490</v>
      </c>
      <c r="B33" s="418"/>
      <c r="C33" s="420" t="s">
        <v>491</v>
      </c>
      <c r="D33" s="421"/>
      <c r="E33" s="421"/>
      <c r="F33" s="421"/>
      <c r="G33" s="421"/>
    </row>
    <row r="34" spans="1:7" ht="12.75" customHeight="1">
      <c r="A34" s="426" t="s">
        <v>38</v>
      </c>
      <c r="B34" s="828" t="s">
        <v>492</v>
      </c>
      <c r="C34" s="829"/>
      <c r="D34" s="509">
        <f>D12+D19+D26</f>
        <v>517.3</v>
      </c>
      <c r="E34" s="427"/>
      <c r="F34" s="509">
        <f>F12+F19+F26</f>
        <v>1388.44</v>
      </c>
      <c r="G34" s="427"/>
    </row>
    <row r="35" spans="1:7" ht="12.75">
      <c r="A35" s="5" t="s">
        <v>493</v>
      </c>
      <c r="B35" s="756" t="s">
        <v>494</v>
      </c>
      <c r="C35" s="756"/>
      <c r="D35" s="113"/>
      <c r="E35" s="113"/>
      <c r="F35" s="113"/>
      <c r="G35" s="113"/>
    </row>
    <row r="36" spans="1:7" ht="12.75">
      <c r="A36" s="413"/>
      <c r="B36" s="31"/>
      <c r="C36" s="31"/>
      <c r="D36" s="414"/>
      <c r="E36" s="414"/>
      <c r="F36" s="414"/>
      <c r="G36" s="414"/>
    </row>
    <row r="37" spans="1:7" ht="12.75">
      <c r="A37" s="413"/>
      <c r="B37" s="31"/>
      <c r="C37" s="31"/>
      <c r="D37" s="428"/>
      <c r="E37" s="428"/>
      <c r="F37" s="414"/>
      <c r="G37" s="414"/>
    </row>
    <row r="38" spans="1:7" ht="12.75">
      <c r="A38" s="413"/>
      <c r="B38" s="31"/>
      <c r="C38" s="31"/>
      <c r="D38" s="414"/>
      <c r="E38" s="414"/>
      <c r="F38" s="414"/>
      <c r="G38" s="414"/>
    </row>
  </sheetData>
  <sheetProtection/>
  <mergeCells count="13">
    <mergeCell ref="D2:G2"/>
    <mergeCell ref="A5:G5"/>
    <mergeCell ref="A7:G7"/>
    <mergeCell ref="A9:A10"/>
    <mergeCell ref="D9:E9"/>
    <mergeCell ref="F9:G9"/>
    <mergeCell ref="B9:C10"/>
    <mergeCell ref="B35:C35"/>
    <mergeCell ref="B11:C11"/>
    <mergeCell ref="B12:C12"/>
    <mergeCell ref="B19:C19"/>
    <mergeCell ref="B26:C26"/>
    <mergeCell ref="B34:C3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SheetLayoutView="110" zoomScalePageLayoutView="0" workbookViewId="0" topLeftCell="A1">
      <selection activeCell="I18" sqref="I18"/>
    </sheetView>
  </sheetViews>
  <sheetFormatPr defaultColWidth="9.140625" defaultRowHeight="12.75"/>
  <cols>
    <col min="1" max="1" width="5.00390625" style="431" customWidth="1"/>
    <col min="2" max="2" width="1.57421875" style="431" customWidth="1"/>
    <col min="3" max="3" width="36.7109375" style="431" customWidth="1"/>
    <col min="4" max="4" width="10.28125" style="431" customWidth="1"/>
    <col min="5" max="5" width="10.8515625" style="431" customWidth="1"/>
    <col min="6" max="6" width="14.8515625" style="431" customWidth="1"/>
    <col min="7" max="7" width="10.7109375" style="431" customWidth="1"/>
    <col min="8" max="8" width="10.28125" style="431" bestFit="1" customWidth="1"/>
    <col min="9" max="9" width="16.57421875" style="431" customWidth="1"/>
    <col min="10" max="16384" width="9.140625" style="431" customWidth="1"/>
  </cols>
  <sheetData>
    <row r="1" ht="15">
      <c r="F1" s="411"/>
    </row>
    <row r="2" spans="6:9" ht="12.75" customHeight="1">
      <c r="F2" s="33" t="s">
        <v>439</v>
      </c>
      <c r="H2" s="33"/>
      <c r="I2" s="33"/>
    </row>
    <row r="3" spans="2:9" ht="15">
      <c r="B3" s="432"/>
      <c r="F3" s="33" t="s">
        <v>62</v>
      </c>
      <c r="H3" s="409"/>
      <c r="I3" s="429"/>
    </row>
    <row r="4" spans="1:9" s="433" customFormat="1" ht="33.75" customHeight="1">
      <c r="A4" s="726" t="s">
        <v>495</v>
      </c>
      <c r="B4" s="726"/>
      <c r="C4" s="726"/>
      <c r="D4" s="726"/>
      <c r="E4" s="726"/>
      <c r="F4" s="726"/>
      <c r="G4" s="726"/>
      <c r="H4" s="726"/>
      <c r="I4" s="726"/>
    </row>
    <row r="5" spans="1:9" ht="18" customHeight="1">
      <c r="A5" s="727" t="s">
        <v>496</v>
      </c>
      <c r="B5" s="727"/>
      <c r="C5" s="727"/>
      <c r="D5" s="727"/>
      <c r="E5" s="727"/>
      <c r="F5" s="727"/>
      <c r="G5" s="727"/>
      <c r="H5" s="727"/>
      <c r="I5" s="727"/>
    </row>
    <row r="7" spans="1:9" ht="25.5" customHeight="1">
      <c r="A7" s="838" t="s">
        <v>32</v>
      </c>
      <c r="B7" s="728" t="s">
        <v>284</v>
      </c>
      <c r="C7" s="729"/>
      <c r="D7" s="838" t="s">
        <v>70</v>
      </c>
      <c r="E7" s="838"/>
      <c r="F7" s="838"/>
      <c r="G7" s="838" t="s">
        <v>71</v>
      </c>
      <c r="H7" s="838"/>
      <c r="I7" s="838"/>
    </row>
    <row r="8" spans="1:9" ht="105">
      <c r="A8" s="838"/>
      <c r="B8" s="839"/>
      <c r="C8" s="840"/>
      <c r="D8" s="153" t="s">
        <v>441</v>
      </c>
      <c r="E8" s="153" t="s">
        <v>497</v>
      </c>
      <c r="F8" s="153" t="s">
        <v>498</v>
      </c>
      <c r="G8" s="153" t="s">
        <v>441</v>
      </c>
      <c r="H8" s="153" t="s">
        <v>497</v>
      </c>
      <c r="I8" s="153" t="s">
        <v>498</v>
      </c>
    </row>
    <row r="9" spans="1:9" ht="15">
      <c r="A9" s="153">
        <v>1</v>
      </c>
      <c r="B9" s="723">
        <v>2</v>
      </c>
      <c r="C9" s="724"/>
      <c r="D9" s="153">
        <v>3</v>
      </c>
      <c r="E9" s="153">
        <v>4</v>
      </c>
      <c r="F9" s="153">
        <v>5</v>
      </c>
      <c r="G9" s="153">
        <v>6</v>
      </c>
      <c r="H9" s="153">
        <v>7</v>
      </c>
      <c r="I9" s="153">
        <v>8</v>
      </c>
    </row>
    <row r="10" spans="1:9" ht="25.5" customHeight="1">
      <c r="A10" s="152" t="s">
        <v>33</v>
      </c>
      <c r="B10" s="836" t="s">
        <v>128</v>
      </c>
      <c r="C10" s="837"/>
      <c r="D10" s="156"/>
      <c r="E10" s="156"/>
      <c r="F10" s="156"/>
      <c r="G10" s="156"/>
      <c r="H10" s="156"/>
      <c r="I10" s="156"/>
    </row>
    <row r="11" spans="1:9" ht="26.25" customHeight="1">
      <c r="A11" s="152" t="s">
        <v>438</v>
      </c>
      <c r="B11" s="836" t="s">
        <v>179</v>
      </c>
      <c r="C11" s="837"/>
      <c r="D11" s="551">
        <v>2486.69</v>
      </c>
      <c r="E11" s="156">
        <v>2486.69</v>
      </c>
      <c r="F11" s="156"/>
      <c r="G11" s="156">
        <v>8290.08</v>
      </c>
      <c r="H11" s="156"/>
      <c r="I11" s="156"/>
    </row>
    <row r="12" spans="1:9" ht="12.75" customHeight="1">
      <c r="A12" s="152" t="s">
        <v>37</v>
      </c>
      <c r="B12" s="836" t="s">
        <v>137</v>
      </c>
      <c r="C12" s="837"/>
      <c r="D12" s="156">
        <v>14628.67</v>
      </c>
      <c r="E12" s="156">
        <v>201.55</v>
      </c>
      <c r="F12" s="156"/>
      <c r="G12" s="156">
        <v>13185.82</v>
      </c>
      <c r="H12" s="156">
        <v>245.02</v>
      </c>
      <c r="I12" s="156"/>
    </row>
    <row r="13" spans="1:9" ht="15">
      <c r="A13" s="152" t="s">
        <v>38</v>
      </c>
      <c r="B13" s="836" t="s">
        <v>139</v>
      </c>
      <c r="C13" s="841"/>
      <c r="D13" s="156">
        <v>20845.04</v>
      </c>
      <c r="E13" s="156">
        <v>4930.33</v>
      </c>
      <c r="F13" s="156"/>
      <c r="G13" s="156">
        <v>25802.83</v>
      </c>
      <c r="H13" s="156">
        <v>6102.87</v>
      </c>
      <c r="I13" s="156"/>
    </row>
    <row r="14" spans="1:9" ht="15">
      <c r="A14" s="153" t="s">
        <v>243</v>
      </c>
      <c r="B14" s="154"/>
      <c r="C14" s="434" t="s">
        <v>499</v>
      </c>
      <c r="D14" s="156"/>
      <c r="E14" s="156"/>
      <c r="F14" s="156"/>
      <c r="G14" s="156"/>
      <c r="H14" s="156"/>
      <c r="I14" s="156"/>
    </row>
    <row r="15" spans="1:9" ht="15">
      <c r="A15" s="153" t="s">
        <v>242</v>
      </c>
      <c r="B15" s="154"/>
      <c r="C15" s="434" t="s">
        <v>500</v>
      </c>
      <c r="D15" s="159">
        <v>20845.04</v>
      </c>
      <c r="E15" s="159">
        <v>4930.33</v>
      </c>
      <c r="F15" s="159"/>
      <c r="G15" s="159">
        <v>25802.83</v>
      </c>
      <c r="H15" s="159">
        <v>6102.87</v>
      </c>
      <c r="I15" s="156"/>
    </row>
    <row r="16" spans="1:9" ht="15">
      <c r="A16" s="152" t="s">
        <v>301</v>
      </c>
      <c r="B16" s="154"/>
      <c r="C16" s="434" t="s">
        <v>501</v>
      </c>
      <c r="D16" s="156"/>
      <c r="E16" s="156"/>
      <c r="F16" s="156"/>
      <c r="G16" s="156"/>
      <c r="H16" s="156"/>
      <c r="I16" s="156"/>
    </row>
    <row r="17" spans="1:9" ht="15">
      <c r="A17" s="152" t="s">
        <v>241</v>
      </c>
      <c r="B17" s="154"/>
      <c r="C17" s="434" t="s">
        <v>502</v>
      </c>
      <c r="D17" s="156"/>
      <c r="E17" s="156"/>
      <c r="F17" s="156"/>
      <c r="G17" s="156"/>
      <c r="H17" s="156"/>
      <c r="I17" s="156"/>
    </row>
    <row r="18" spans="1:9" ht="15">
      <c r="A18" s="152" t="s">
        <v>39</v>
      </c>
      <c r="B18" s="836" t="s">
        <v>141</v>
      </c>
      <c r="C18" s="837"/>
      <c r="D18" s="156"/>
      <c r="E18" s="156"/>
      <c r="F18" s="156"/>
      <c r="G18" s="156"/>
      <c r="H18" s="156"/>
      <c r="I18" s="156"/>
    </row>
    <row r="19" spans="1:9" ht="15">
      <c r="A19" s="152" t="s">
        <v>281</v>
      </c>
      <c r="B19" s="154"/>
      <c r="C19" s="434" t="s">
        <v>503</v>
      </c>
      <c r="D19" s="156"/>
      <c r="E19" s="156"/>
      <c r="F19" s="156"/>
      <c r="G19" s="156"/>
      <c r="H19" s="156"/>
      <c r="I19" s="156"/>
    </row>
    <row r="20" spans="1:9" ht="15">
      <c r="A20" s="152" t="s">
        <v>282</v>
      </c>
      <c r="B20" s="154"/>
      <c r="C20" s="434" t="s">
        <v>504</v>
      </c>
      <c r="D20" s="156"/>
      <c r="E20" s="156"/>
      <c r="F20" s="156"/>
      <c r="G20" s="156"/>
      <c r="H20" s="156"/>
      <c r="I20" s="156"/>
    </row>
    <row r="21" spans="1:9" ht="15">
      <c r="A21" s="152" t="s">
        <v>240</v>
      </c>
      <c r="B21" s="154"/>
      <c r="C21" s="434" t="s">
        <v>505</v>
      </c>
      <c r="D21" s="156"/>
      <c r="E21" s="156"/>
      <c r="F21" s="156"/>
      <c r="G21" s="156"/>
      <c r="H21" s="156"/>
      <c r="I21" s="156"/>
    </row>
    <row r="22" spans="1:9" ht="25.5" customHeight="1">
      <c r="A22" s="152" t="s">
        <v>40</v>
      </c>
      <c r="B22" s="836" t="s">
        <v>239</v>
      </c>
      <c r="C22" s="837"/>
      <c r="D22" s="516">
        <f>D12+D15+D11</f>
        <v>37960.4</v>
      </c>
      <c r="E22" s="516">
        <f>E12+E15+E11</f>
        <v>7618.57</v>
      </c>
      <c r="F22" s="156"/>
      <c r="G22" s="516">
        <f>G12+G15+G11</f>
        <v>47278.73</v>
      </c>
      <c r="H22" s="516">
        <f>H12+H15</f>
        <v>6347.89</v>
      </c>
      <c r="I22" s="156"/>
    </row>
    <row r="24" spans="1:9" ht="15">
      <c r="A24" s="842" t="s">
        <v>506</v>
      </c>
      <c r="B24" s="842"/>
      <c r="C24" s="842"/>
      <c r="D24" s="842"/>
      <c r="E24" s="842"/>
      <c r="F24" s="842"/>
      <c r="G24" s="842"/>
      <c r="H24" s="842"/>
      <c r="I24" s="842"/>
    </row>
  </sheetData>
  <sheetProtection/>
  <mergeCells count="14">
    <mergeCell ref="B12:C12"/>
    <mergeCell ref="B11:C11"/>
    <mergeCell ref="B13:C13"/>
    <mergeCell ref="B18:C18"/>
    <mergeCell ref="B22:C22"/>
    <mergeCell ref="A24:I24"/>
    <mergeCell ref="B9:C9"/>
    <mergeCell ref="B10:C10"/>
    <mergeCell ref="A4:I4"/>
    <mergeCell ref="A5:I5"/>
    <mergeCell ref="A7:A8"/>
    <mergeCell ref="D7:F7"/>
    <mergeCell ref="G7:I7"/>
    <mergeCell ref="B7:C8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J12" sqref="J12"/>
    </sheetView>
  </sheetViews>
  <sheetFormatPr defaultColWidth="9.140625" defaultRowHeight="12.75"/>
  <cols>
    <col min="2" max="2" width="3.421875" style="0" customWidth="1"/>
    <col min="3" max="3" width="36.140625" style="0" customWidth="1"/>
    <col min="4" max="4" width="30.7109375" style="0" customWidth="1"/>
    <col min="5" max="5" width="25.8515625" style="0" customWidth="1"/>
    <col min="7" max="7" width="0.9921875" style="0" customWidth="1"/>
  </cols>
  <sheetData>
    <row r="2" ht="12.75">
      <c r="D2" t="s">
        <v>762</v>
      </c>
    </row>
    <row r="3" ht="12.75">
      <c r="D3" t="s">
        <v>763</v>
      </c>
    </row>
    <row r="5" spans="2:14" ht="12.75">
      <c r="B5" s="548"/>
      <c r="C5" s="844" t="s">
        <v>766</v>
      </c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547"/>
    </row>
    <row r="6" spans="2:16" ht="12.75">
      <c r="B6" s="548"/>
      <c r="C6" s="844" t="s">
        <v>765</v>
      </c>
      <c r="D6" s="844"/>
      <c r="E6" s="844"/>
      <c r="F6" s="844"/>
      <c r="G6" s="844"/>
      <c r="H6" s="844"/>
      <c r="I6" s="844"/>
      <c r="J6" s="549"/>
      <c r="K6" s="549"/>
      <c r="L6" s="549"/>
      <c r="M6" s="549"/>
      <c r="N6" s="546"/>
      <c r="O6" s="546"/>
      <c r="P6" s="546"/>
    </row>
    <row r="7" spans="2:16" ht="12.75">
      <c r="B7" s="548"/>
      <c r="C7" s="549" t="s">
        <v>767</v>
      </c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6"/>
      <c r="O7" s="546"/>
      <c r="P7" s="546"/>
    </row>
    <row r="8" spans="2:13" ht="12.75">
      <c r="B8" s="548"/>
      <c r="C8" s="844" t="s">
        <v>769</v>
      </c>
      <c r="D8" s="844"/>
      <c r="E8" s="844"/>
      <c r="F8" s="844"/>
      <c r="G8" s="844"/>
      <c r="H8" s="844"/>
      <c r="I8" s="844"/>
      <c r="J8" s="548"/>
      <c r="K8" s="548"/>
      <c r="L8" s="548"/>
      <c r="M8" s="548"/>
    </row>
    <row r="9" spans="1:13" ht="12.75">
      <c r="A9" t="s">
        <v>764</v>
      </c>
      <c r="B9" s="843" t="s">
        <v>768</v>
      </c>
      <c r="C9" s="843"/>
      <c r="D9" s="843"/>
      <c r="E9" s="843"/>
      <c r="F9" s="843"/>
      <c r="G9" s="843"/>
      <c r="H9" s="843"/>
      <c r="I9" s="843"/>
      <c r="J9" s="843"/>
      <c r="K9" s="843"/>
      <c r="L9" s="548"/>
      <c r="M9" s="548"/>
    </row>
    <row r="12" spans="2:9" ht="51">
      <c r="B12" s="541" t="s">
        <v>32</v>
      </c>
      <c r="C12" s="542" t="s">
        <v>751</v>
      </c>
      <c r="D12" s="541" t="s">
        <v>752</v>
      </c>
      <c r="E12" s="541" t="s">
        <v>753</v>
      </c>
      <c r="F12" s="538"/>
      <c r="G12" s="538"/>
      <c r="I12" s="546"/>
    </row>
    <row r="13" spans="2:5" ht="12.75">
      <c r="B13" s="539">
        <v>1</v>
      </c>
      <c r="C13" s="540">
        <v>2</v>
      </c>
      <c r="D13" s="540">
        <v>3</v>
      </c>
      <c r="E13" s="540">
        <v>4</v>
      </c>
    </row>
    <row r="14" spans="2:5" ht="12.75">
      <c r="B14" s="436" t="s">
        <v>33</v>
      </c>
      <c r="C14" s="436" t="s">
        <v>754</v>
      </c>
      <c r="D14" s="436">
        <v>47278.73</v>
      </c>
      <c r="E14" s="535">
        <v>37960.4</v>
      </c>
    </row>
    <row r="15" spans="2:5" ht="12.75">
      <c r="B15" s="436" t="s">
        <v>438</v>
      </c>
      <c r="C15" s="436" t="s">
        <v>755</v>
      </c>
      <c r="D15" s="436"/>
      <c r="E15" s="535"/>
    </row>
    <row r="16" spans="2:5" ht="12.75">
      <c r="B16" s="436" t="s">
        <v>756</v>
      </c>
      <c r="C16" s="436" t="s">
        <v>757</v>
      </c>
      <c r="D16" s="436"/>
      <c r="E16" s="535"/>
    </row>
    <row r="17" spans="2:5" ht="12.75">
      <c r="B17" s="436" t="s">
        <v>758</v>
      </c>
      <c r="C17" s="436" t="s">
        <v>759</v>
      </c>
      <c r="D17" s="436">
        <v>47278.73</v>
      </c>
      <c r="E17" s="535">
        <v>37960.4</v>
      </c>
    </row>
    <row r="19" ht="12.75">
      <c r="D19" s="550"/>
    </row>
  </sheetData>
  <sheetProtection/>
  <mergeCells count="4">
    <mergeCell ref="B9:K9"/>
    <mergeCell ref="C5:M5"/>
    <mergeCell ref="C6:I6"/>
    <mergeCell ref="C8:I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80" zoomScaleNormal="80" zoomScaleSheetLayoutView="80" zoomScalePageLayoutView="0" workbookViewId="0" topLeftCell="A10">
      <selection activeCell="M19" sqref="M19"/>
    </sheetView>
  </sheetViews>
  <sheetFormatPr defaultColWidth="9.140625" defaultRowHeight="12.75"/>
  <cols>
    <col min="1" max="1" width="6.00390625" style="445" customWidth="1"/>
    <col min="2" max="2" width="32.8515625" style="437" customWidth="1"/>
    <col min="3" max="4" width="15.7109375" style="437" customWidth="1"/>
    <col min="5" max="5" width="16.28125" style="437" customWidth="1"/>
    <col min="6" max="10" width="15.7109375" style="437" customWidth="1"/>
    <col min="11" max="11" width="13.140625" style="437" customWidth="1"/>
    <col min="12" max="13" width="15.7109375" style="437" customWidth="1"/>
    <col min="14" max="16384" width="9.140625" style="437" customWidth="1"/>
  </cols>
  <sheetData>
    <row r="1" spans="9:11" ht="15">
      <c r="I1" s="446"/>
      <c r="J1" s="446"/>
      <c r="K1" s="446"/>
    </row>
    <row r="2" ht="15">
      <c r="I2" s="437" t="s">
        <v>523</v>
      </c>
    </row>
    <row r="3" ht="15">
      <c r="I3" s="437" t="s">
        <v>524</v>
      </c>
    </row>
    <row r="5" spans="1:13" ht="15">
      <c r="A5" s="848" t="s">
        <v>525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</row>
    <row r="6" spans="1:13" ht="15">
      <c r="A6" s="848" t="s">
        <v>547</v>
      </c>
      <c r="B6" s="849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</row>
    <row r="8" spans="1:13" ht="15">
      <c r="A8" s="848" t="s">
        <v>512</v>
      </c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</row>
    <row r="10" spans="1:13" ht="15">
      <c r="A10" s="847" t="s">
        <v>32</v>
      </c>
      <c r="B10" s="847" t="s">
        <v>513</v>
      </c>
      <c r="C10" s="847" t="s">
        <v>514</v>
      </c>
      <c r="D10" s="847" t="s">
        <v>440</v>
      </c>
      <c r="E10" s="847"/>
      <c r="F10" s="847"/>
      <c r="G10" s="847"/>
      <c r="H10" s="847"/>
      <c r="I10" s="847"/>
      <c r="J10" s="850"/>
      <c r="K10" s="850"/>
      <c r="L10" s="847"/>
      <c r="M10" s="847" t="s">
        <v>515</v>
      </c>
    </row>
    <row r="11" spans="1:13" ht="123" customHeight="1">
      <c r="A11" s="847"/>
      <c r="B11" s="847"/>
      <c r="C11" s="847"/>
      <c r="D11" s="438" t="s">
        <v>548</v>
      </c>
      <c r="E11" s="439" t="s">
        <v>546</v>
      </c>
      <c r="F11" s="438" t="s">
        <v>549</v>
      </c>
      <c r="G11" s="438" t="s">
        <v>516</v>
      </c>
      <c r="H11" s="438" t="s">
        <v>550</v>
      </c>
      <c r="I11" s="447" t="s">
        <v>526</v>
      </c>
      <c r="J11" s="438" t="s">
        <v>517</v>
      </c>
      <c r="K11" s="439" t="s">
        <v>518</v>
      </c>
      <c r="L11" s="448" t="s">
        <v>527</v>
      </c>
      <c r="M11" s="847"/>
    </row>
    <row r="12" spans="1:13" ht="15">
      <c r="A12" s="449">
        <v>1</v>
      </c>
      <c r="B12" s="449">
        <v>2</v>
      </c>
      <c r="C12" s="449">
        <v>3</v>
      </c>
      <c r="D12" s="449">
        <v>4</v>
      </c>
      <c r="E12" s="449">
        <v>5</v>
      </c>
      <c r="F12" s="450">
        <v>6</v>
      </c>
      <c r="G12" s="450">
        <v>6</v>
      </c>
      <c r="H12" s="450">
        <v>8</v>
      </c>
      <c r="I12" s="450">
        <v>9</v>
      </c>
      <c r="J12" s="450">
        <v>10</v>
      </c>
      <c r="K12" s="451">
        <v>11</v>
      </c>
      <c r="L12" s="450">
        <v>12</v>
      </c>
      <c r="M12" s="450">
        <v>13</v>
      </c>
    </row>
    <row r="13" spans="1:13" ht="71.25">
      <c r="A13" s="438" t="s">
        <v>33</v>
      </c>
      <c r="B13" s="452" t="s">
        <v>528</v>
      </c>
      <c r="C13" s="502">
        <f>C14+C15</f>
        <v>3726.83</v>
      </c>
      <c r="D13" s="502">
        <f>D14+D15</f>
        <v>350402.65</v>
      </c>
      <c r="E13" s="502">
        <f>E14+E15</f>
        <v>-0.08</v>
      </c>
      <c r="F13" s="502">
        <f>F14+F15</f>
        <v>141.85</v>
      </c>
      <c r="G13" s="502">
        <f>G14+G15</f>
        <v>0</v>
      </c>
      <c r="H13" s="440"/>
      <c r="I13" s="502">
        <f>I14+I15</f>
        <v>-350729.13</v>
      </c>
      <c r="J13" s="440"/>
      <c r="K13" s="440"/>
      <c r="L13" s="440"/>
      <c r="M13" s="502">
        <f>M14+M15</f>
        <v>3542.12</v>
      </c>
    </row>
    <row r="14" spans="1:13" ht="15" customHeight="1">
      <c r="A14" s="441" t="s">
        <v>273</v>
      </c>
      <c r="B14" s="442" t="s">
        <v>519</v>
      </c>
      <c r="C14" s="440">
        <v>3726.83</v>
      </c>
      <c r="D14" s="440">
        <v>5748.06</v>
      </c>
      <c r="E14" s="440">
        <v>-0.08</v>
      </c>
      <c r="F14" s="440">
        <v>141.85</v>
      </c>
      <c r="G14" s="440"/>
      <c r="H14" s="440"/>
      <c r="I14" s="440">
        <v>-6074.54</v>
      </c>
      <c r="J14" s="440"/>
      <c r="K14" s="440"/>
      <c r="L14" s="440"/>
      <c r="M14" s="502">
        <f>C14+D14+E14+F14+I14</f>
        <v>3542.12</v>
      </c>
    </row>
    <row r="15" spans="1:13" ht="15" customHeight="1">
      <c r="A15" s="441" t="s">
        <v>274</v>
      </c>
      <c r="B15" s="442" t="s">
        <v>520</v>
      </c>
      <c r="C15" s="440"/>
      <c r="D15" s="440">
        <v>344654.59</v>
      </c>
      <c r="E15" s="440"/>
      <c r="F15" s="440"/>
      <c r="G15" s="440"/>
      <c r="H15" s="440"/>
      <c r="I15" s="440">
        <v>-344654.59</v>
      </c>
      <c r="J15" s="440"/>
      <c r="K15" s="440"/>
      <c r="L15" s="440"/>
      <c r="M15" s="502">
        <f>C15+D15+E15+F15+I15</f>
        <v>0</v>
      </c>
    </row>
    <row r="16" spans="1:13" ht="89.25" customHeight="1">
      <c r="A16" s="438" t="s">
        <v>35</v>
      </c>
      <c r="B16" s="452" t="s">
        <v>529</v>
      </c>
      <c r="C16" s="502">
        <f>C18+C17</f>
        <v>128271.55</v>
      </c>
      <c r="D16" s="502">
        <f>D17+D18</f>
        <v>148950.69</v>
      </c>
      <c r="E16" s="502">
        <f>E17+E18</f>
        <v>0</v>
      </c>
      <c r="F16" s="502">
        <f>F17+F18</f>
        <v>394.37</v>
      </c>
      <c r="G16" s="502">
        <f>G17+G18</f>
        <v>-28239.58</v>
      </c>
      <c r="H16" s="440"/>
      <c r="I16" s="502">
        <f>I17+I18</f>
        <v>-163860.74000000002</v>
      </c>
      <c r="J16" s="440"/>
      <c r="K16" s="440"/>
      <c r="L16" s="440"/>
      <c r="M16" s="502">
        <f>M17+M18</f>
        <v>85516.28999999998</v>
      </c>
    </row>
    <row r="17" spans="1:13" ht="15" customHeight="1">
      <c r="A17" s="441" t="s">
        <v>551</v>
      </c>
      <c r="B17" s="442" t="s">
        <v>519</v>
      </c>
      <c r="C17" s="440">
        <v>128207.25</v>
      </c>
      <c r="D17" s="440">
        <v>10912.23</v>
      </c>
      <c r="E17" s="440">
        <v>-0.14</v>
      </c>
      <c r="F17" s="440">
        <v>394.37</v>
      </c>
      <c r="G17" s="440">
        <v>-28239.58</v>
      </c>
      <c r="H17" s="440"/>
      <c r="I17" s="505">
        <v>-25821.6</v>
      </c>
      <c r="J17" s="440"/>
      <c r="K17" s="440"/>
      <c r="L17" s="440"/>
      <c r="M17" s="505">
        <f>C17+D17+F17+G17+I17+E17</f>
        <v>85452.53000000001</v>
      </c>
    </row>
    <row r="18" spans="1:13" ht="15" customHeight="1">
      <c r="A18" s="441" t="s">
        <v>552</v>
      </c>
      <c r="B18" s="442" t="s">
        <v>520</v>
      </c>
      <c r="C18" s="440">
        <v>64.3</v>
      </c>
      <c r="D18" s="440">
        <v>138038.46</v>
      </c>
      <c r="E18" s="440">
        <v>0.14</v>
      </c>
      <c r="F18" s="440"/>
      <c r="G18" s="440"/>
      <c r="H18" s="440"/>
      <c r="I18" s="440">
        <v>-138039.14</v>
      </c>
      <c r="J18" s="440"/>
      <c r="K18" s="440"/>
      <c r="L18" s="440"/>
      <c r="M18" s="505">
        <f>C18+D18+F18+G18+I18+E18</f>
        <v>63.75999999996624</v>
      </c>
    </row>
    <row r="19" spans="1:13" ht="114.75" customHeight="1">
      <c r="A19" s="438" t="s">
        <v>37</v>
      </c>
      <c r="B19" s="452" t="s">
        <v>530</v>
      </c>
      <c r="C19" s="502">
        <f>C20+C21</f>
        <v>3256.49</v>
      </c>
      <c r="D19" s="502">
        <f>D20+D21</f>
        <v>4200</v>
      </c>
      <c r="E19" s="502">
        <f>E20+E21</f>
        <v>0.0799999999999983</v>
      </c>
      <c r="F19" s="502">
        <f>F20+F21</f>
        <v>561.18</v>
      </c>
      <c r="G19" s="502">
        <f>G20+G21</f>
        <v>0</v>
      </c>
      <c r="H19" s="440"/>
      <c r="I19" s="502">
        <f>I20+I21</f>
        <v>-6736.97</v>
      </c>
      <c r="J19" s="440"/>
      <c r="K19" s="440"/>
      <c r="L19" s="440"/>
      <c r="M19" s="502">
        <f>M20+M21</f>
        <v>1280.7799999999997</v>
      </c>
    </row>
    <row r="20" spans="1:13" ht="15" customHeight="1">
      <c r="A20" s="441" t="s">
        <v>277</v>
      </c>
      <c r="B20" s="442" t="s">
        <v>519</v>
      </c>
      <c r="C20" s="440">
        <v>1572.06</v>
      </c>
      <c r="D20" s="440">
        <v>0.59</v>
      </c>
      <c r="E20" s="440">
        <v>-31.66</v>
      </c>
      <c r="F20" s="440">
        <v>561.18</v>
      </c>
      <c r="G20" s="440"/>
      <c r="H20" s="440"/>
      <c r="I20" s="440">
        <v>-821.39</v>
      </c>
      <c r="J20" s="440"/>
      <c r="K20" s="440"/>
      <c r="L20" s="440"/>
      <c r="M20" s="502">
        <f>C20+D20+E20+F20+I20</f>
        <v>1280.7799999999997</v>
      </c>
    </row>
    <row r="21" spans="1:13" ht="15" customHeight="1">
      <c r="A21" s="441" t="s">
        <v>553</v>
      </c>
      <c r="B21" s="442" t="s">
        <v>520</v>
      </c>
      <c r="C21" s="440">
        <v>1684.43</v>
      </c>
      <c r="D21" s="440">
        <v>4199.41</v>
      </c>
      <c r="E21" s="440">
        <v>31.74</v>
      </c>
      <c r="F21" s="440"/>
      <c r="G21" s="440"/>
      <c r="H21" s="440"/>
      <c r="I21" s="440">
        <v>-5915.58</v>
      </c>
      <c r="J21" s="440"/>
      <c r="K21" s="440"/>
      <c r="L21" s="440"/>
      <c r="M21" s="502">
        <f>C21+D21+E21+F21+I21</f>
        <v>0</v>
      </c>
    </row>
    <row r="22" spans="1:13" ht="15" customHeight="1">
      <c r="A22" s="438" t="s">
        <v>38</v>
      </c>
      <c r="B22" s="452" t="s">
        <v>521</v>
      </c>
      <c r="C22" s="502">
        <f>C23+C24</f>
        <v>1022.94</v>
      </c>
      <c r="D22" s="502">
        <f>D23+D24</f>
        <v>1748.37</v>
      </c>
      <c r="E22" s="502">
        <f>E23+E24</f>
        <v>-0.15000000000000002</v>
      </c>
      <c r="F22" s="502">
        <f>F23+F24</f>
        <v>0.79</v>
      </c>
      <c r="G22" s="502">
        <f>G23+G24</f>
        <v>0</v>
      </c>
      <c r="H22" s="440"/>
      <c r="I22" s="502">
        <f>I23+I24</f>
        <v>-2254.65</v>
      </c>
      <c r="J22" s="440"/>
      <c r="K22" s="440"/>
      <c r="L22" s="440"/>
      <c r="M22" s="503">
        <f>M23+M24</f>
        <v>517.3</v>
      </c>
    </row>
    <row r="23" spans="1:13" ht="15" customHeight="1">
      <c r="A23" s="441" t="s">
        <v>279</v>
      </c>
      <c r="B23" s="442" t="s">
        <v>519</v>
      </c>
      <c r="C23" s="440">
        <v>412.42</v>
      </c>
      <c r="D23" s="440">
        <v>1598.37</v>
      </c>
      <c r="E23" s="505">
        <v>-0.1</v>
      </c>
      <c r="F23" s="440">
        <v>0.79</v>
      </c>
      <c r="G23" s="440"/>
      <c r="H23" s="440"/>
      <c r="I23" s="440">
        <v>-1910.21</v>
      </c>
      <c r="J23" s="440"/>
      <c r="K23" s="440"/>
      <c r="L23" s="440"/>
      <c r="M23" s="502">
        <f>C23+D23+E23+F23+I23</f>
        <v>101.26999999999998</v>
      </c>
    </row>
    <row r="24" spans="1:13" ht="15" customHeight="1">
      <c r="A24" s="441" t="s">
        <v>280</v>
      </c>
      <c r="B24" s="442" t="s">
        <v>520</v>
      </c>
      <c r="C24" s="440">
        <v>610.52</v>
      </c>
      <c r="D24" s="505">
        <v>150</v>
      </c>
      <c r="E24" s="440">
        <v>-0.05</v>
      </c>
      <c r="F24" s="440"/>
      <c r="G24" s="440"/>
      <c r="H24" s="440"/>
      <c r="I24" s="440">
        <v>-344.44</v>
      </c>
      <c r="J24" s="440"/>
      <c r="K24" s="440"/>
      <c r="L24" s="440"/>
      <c r="M24" s="502">
        <f>C24+D24+E24+F24+I24</f>
        <v>416.03000000000003</v>
      </c>
    </row>
    <row r="25" spans="1:13" ht="15" customHeight="1">
      <c r="A25" s="438" t="s">
        <v>39</v>
      </c>
      <c r="B25" s="452" t="s">
        <v>522</v>
      </c>
      <c r="C25" s="503">
        <f>C13+C16+C19+C22</f>
        <v>136277.81</v>
      </c>
      <c r="D25" s="503">
        <f>D13+D16+D19+D22</f>
        <v>505301.71</v>
      </c>
      <c r="E25" s="503">
        <f>E13+E16+E19+E22</f>
        <v>-0.15000000000000174</v>
      </c>
      <c r="F25" s="503">
        <f>F13+F16+F19+F22</f>
        <v>1098.19</v>
      </c>
      <c r="G25" s="503">
        <f>G13+G16+G19+G22</f>
        <v>-28239.58</v>
      </c>
      <c r="H25" s="440"/>
      <c r="I25" s="503">
        <f>I13+I16+I19+I22</f>
        <v>-523581.49</v>
      </c>
      <c r="J25" s="440"/>
      <c r="K25" s="440"/>
      <c r="L25" s="440"/>
      <c r="M25" s="503">
        <f>M13+M16+M19+M22</f>
        <v>90856.48999999998</v>
      </c>
    </row>
    <row r="26" spans="1:13" s="443" customFormat="1" ht="15">
      <c r="A26" s="845" t="s">
        <v>531</v>
      </c>
      <c r="B26" s="846"/>
      <c r="C26" s="846"/>
      <c r="D26" s="846"/>
      <c r="E26" s="846"/>
      <c r="F26" s="846"/>
      <c r="G26" s="846"/>
      <c r="H26" s="846"/>
      <c r="I26" s="846"/>
      <c r="J26" s="846"/>
      <c r="K26" s="846"/>
      <c r="L26" s="846"/>
      <c r="M26" s="846"/>
    </row>
    <row r="27" ht="15">
      <c r="D27" s="437" t="s">
        <v>532</v>
      </c>
    </row>
    <row r="29" ht="15">
      <c r="E29" s="504"/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421875" style="437" customWidth="1"/>
    <col min="2" max="2" width="56.421875" style="437" customWidth="1"/>
    <col min="3" max="4" width="13.28125" style="437" customWidth="1"/>
    <col min="5" max="5" width="12.28125" style="437" customWidth="1"/>
    <col min="6" max="6" width="13.57421875" style="437" customWidth="1"/>
    <col min="7" max="7" width="13.28125" style="437" customWidth="1"/>
    <col min="8" max="8" width="12.28125" style="437" customWidth="1"/>
    <col min="9" max="16384" width="9.140625" style="437" customWidth="1"/>
  </cols>
  <sheetData>
    <row r="1" ht="15">
      <c r="F1" s="446"/>
    </row>
    <row r="2" ht="15">
      <c r="F2" s="437" t="s">
        <v>511</v>
      </c>
    </row>
    <row r="3" ht="15">
      <c r="F3" s="437" t="s">
        <v>50</v>
      </c>
    </row>
    <row r="4" ht="8.25" customHeight="1"/>
    <row r="5" spans="1:8" ht="15">
      <c r="A5" s="848" t="s">
        <v>533</v>
      </c>
      <c r="B5" s="848"/>
      <c r="C5" s="848"/>
      <c r="D5" s="848"/>
      <c r="E5" s="848"/>
      <c r="F5" s="848"/>
      <c r="G5" s="848"/>
      <c r="H5" s="848"/>
    </row>
    <row r="6" spans="1:8" ht="15">
      <c r="A6" s="848" t="s">
        <v>534</v>
      </c>
      <c r="B6" s="848"/>
      <c r="C6" s="848"/>
      <c r="D6" s="848"/>
      <c r="E6" s="848"/>
      <c r="F6" s="848"/>
      <c r="G6" s="848"/>
      <c r="H6" s="848"/>
    </row>
    <row r="7" ht="5.25" customHeight="1"/>
    <row r="8" spans="1:8" ht="15">
      <c r="A8" s="848" t="s">
        <v>535</v>
      </c>
      <c r="B8" s="848"/>
      <c r="C8" s="848"/>
      <c r="D8" s="848"/>
      <c r="E8" s="848"/>
      <c r="F8" s="848"/>
      <c r="G8" s="848"/>
      <c r="H8" s="848"/>
    </row>
    <row r="9" ht="5.25" customHeight="1"/>
    <row r="10" spans="1:8" ht="15" customHeight="1">
      <c r="A10" s="847" t="s">
        <v>32</v>
      </c>
      <c r="B10" s="847" t="s">
        <v>536</v>
      </c>
      <c r="C10" s="847" t="s">
        <v>537</v>
      </c>
      <c r="D10" s="847"/>
      <c r="E10" s="847"/>
      <c r="F10" s="847" t="s">
        <v>271</v>
      </c>
      <c r="G10" s="847"/>
      <c r="H10" s="847"/>
    </row>
    <row r="11" spans="1:8" ht="79.5" customHeight="1">
      <c r="A11" s="847"/>
      <c r="B11" s="847"/>
      <c r="C11" s="438" t="s">
        <v>538</v>
      </c>
      <c r="D11" s="438" t="s">
        <v>539</v>
      </c>
      <c r="E11" s="438" t="s">
        <v>648</v>
      </c>
      <c r="F11" s="438" t="s">
        <v>540</v>
      </c>
      <c r="G11" s="438" t="s">
        <v>541</v>
      </c>
      <c r="H11" s="438" t="s">
        <v>648</v>
      </c>
    </row>
    <row r="12" spans="1:8" ht="15">
      <c r="A12" s="441">
        <v>1</v>
      </c>
      <c r="B12" s="441">
        <v>2</v>
      </c>
      <c r="C12" s="441">
        <v>3</v>
      </c>
      <c r="D12" s="441">
        <v>4</v>
      </c>
      <c r="E12" s="441" t="s">
        <v>302</v>
      </c>
      <c r="F12" s="441">
        <v>6</v>
      </c>
      <c r="G12" s="441">
        <v>7</v>
      </c>
      <c r="H12" s="441" t="s">
        <v>542</v>
      </c>
    </row>
    <row r="13" spans="1:8" ht="45">
      <c r="A13" s="441" t="s">
        <v>33</v>
      </c>
      <c r="B13" s="442" t="s">
        <v>543</v>
      </c>
      <c r="C13" s="438"/>
      <c r="D13" s="441">
        <v>3726.83</v>
      </c>
      <c r="E13" s="441">
        <f>C13+D13</f>
        <v>3726.83</v>
      </c>
      <c r="F13" s="438"/>
      <c r="G13" s="441">
        <v>3542.12</v>
      </c>
      <c r="H13" s="441">
        <f>F13+G13</f>
        <v>3542.12</v>
      </c>
    </row>
    <row r="14" spans="1:8" ht="54.75" customHeight="1">
      <c r="A14" s="441" t="s">
        <v>35</v>
      </c>
      <c r="B14" s="442" t="s">
        <v>544</v>
      </c>
      <c r="C14" s="438"/>
      <c r="D14" s="441">
        <v>128271.55</v>
      </c>
      <c r="E14" s="441">
        <f>C14+D14</f>
        <v>128271.55</v>
      </c>
      <c r="F14" s="438"/>
      <c r="G14" s="441">
        <v>85516.29</v>
      </c>
      <c r="H14" s="441">
        <f>F14+G14</f>
        <v>85516.29</v>
      </c>
    </row>
    <row r="15" spans="1:8" ht="60" customHeight="1">
      <c r="A15" s="441" t="s">
        <v>37</v>
      </c>
      <c r="B15" s="442" t="s">
        <v>545</v>
      </c>
      <c r="C15" s="438"/>
      <c r="D15" s="441">
        <v>3256.49</v>
      </c>
      <c r="E15" s="441">
        <f>C15+D15</f>
        <v>3256.49</v>
      </c>
      <c r="F15" s="438"/>
      <c r="G15" s="441">
        <v>1280.78</v>
      </c>
      <c r="H15" s="441">
        <f>F15+G15</f>
        <v>1280.78</v>
      </c>
    </row>
    <row r="16" spans="1:8" ht="15" customHeight="1">
      <c r="A16" s="441" t="s">
        <v>38</v>
      </c>
      <c r="B16" s="442" t="s">
        <v>112</v>
      </c>
      <c r="C16" s="438"/>
      <c r="D16" s="441">
        <v>1022.94</v>
      </c>
      <c r="E16" s="441">
        <f>C16+D16</f>
        <v>1022.94</v>
      </c>
      <c r="F16" s="438"/>
      <c r="G16" s="534">
        <v>517.3</v>
      </c>
      <c r="H16" s="441">
        <f>F16+G16</f>
        <v>517.3</v>
      </c>
    </row>
    <row r="17" spans="1:8" ht="15" customHeight="1">
      <c r="A17" s="441" t="s">
        <v>39</v>
      </c>
      <c r="B17" s="442" t="s">
        <v>648</v>
      </c>
      <c r="C17" s="438"/>
      <c r="D17" s="438">
        <f>D13+D14+D15+D16</f>
        <v>136277.81</v>
      </c>
      <c r="E17" s="438">
        <f>E13+E14+E15+E16</f>
        <v>136277.81</v>
      </c>
      <c r="F17" s="438"/>
      <c r="G17" s="438">
        <f>G13+G14+G15+G16</f>
        <v>90856.48999999999</v>
      </c>
      <c r="H17" s="438">
        <f>H13+H14+H15+H16</f>
        <v>90856.48999999999</v>
      </c>
    </row>
    <row r="18" ht="6.75" customHeight="1"/>
    <row r="19" spans="3:5" ht="11.25" customHeight="1">
      <c r="C19" s="444"/>
      <c r="D19" s="444"/>
      <c r="E19" s="444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SheetLayoutView="100" zoomScalePageLayoutView="0" workbookViewId="0" topLeftCell="A19">
      <selection activeCell="L47" sqref="L47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38.57421875" style="0" customWidth="1"/>
    <col min="5" max="5" width="8.7109375" style="0" bestFit="1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3.57421875" style="0" customWidth="1"/>
    <col min="13" max="13" width="11.28125" style="0" customWidth="1"/>
    <col min="14" max="14" width="11.57421875" style="0" customWidth="1"/>
    <col min="15" max="15" width="10.28125" style="0" customWidth="1"/>
  </cols>
  <sheetData>
    <row r="1" spans="1:16" ht="4.5" customHeight="1">
      <c r="A1" s="453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4"/>
      <c r="N1" s="454"/>
      <c r="O1" s="454"/>
      <c r="P1" s="455"/>
    </row>
    <row r="2" spans="1:16" ht="11.25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163"/>
      <c r="N2" s="456" t="s">
        <v>554</v>
      </c>
      <c r="O2" s="456"/>
      <c r="P2" s="455"/>
    </row>
    <row r="3" spans="1:16" ht="12.75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N3" s="456" t="s">
        <v>555</v>
      </c>
      <c r="O3" s="456"/>
      <c r="P3" s="455"/>
    </row>
    <row r="4" spans="1:15" ht="6" customHeight="1">
      <c r="A4" s="453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12.75">
      <c r="A5" s="851" t="s">
        <v>556</v>
      </c>
      <c r="B5" s="851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</row>
    <row r="6" spans="1:15" ht="9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ht="12.75">
      <c r="A7" s="852" t="s">
        <v>748</v>
      </c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</row>
    <row r="8" spans="1:15" ht="12.75">
      <c r="A8" s="457"/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</row>
    <row r="9" spans="1:15" ht="12.75">
      <c r="A9" s="854" t="s">
        <v>557</v>
      </c>
      <c r="B9" s="855" t="s">
        <v>558</v>
      </c>
      <c r="C9" s="856"/>
      <c r="D9" s="857"/>
      <c r="E9" s="853" t="s">
        <v>559</v>
      </c>
      <c r="F9" s="853"/>
      <c r="G9" s="853"/>
      <c r="H9" s="853"/>
      <c r="I9" s="853"/>
      <c r="J9" s="853"/>
      <c r="K9" s="853"/>
      <c r="L9" s="853"/>
      <c r="M9" s="853"/>
      <c r="N9" s="853"/>
      <c r="O9" s="767" t="s">
        <v>560</v>
      </c>
    </row>
    <row r="10" spans="1:15" ht="51.75" customHeight="1">
      <c r="A10" s="854"/>
      <c r="B10" s="858"/>
      <c r="C10" s="859"/>
      <c r="D10" s="860"/>
      <c r="E10" s="458" t="s">
        <v>561</v>
      </c>
      <c r="F10" s="361" t="s">
        <v>562</v>
      </c>
      <c r="G10" s="109" t="s">
        <v>563</v>
      </c>
      <c r="H10" s="361" t="s">
        <v>564</v>
      </c>
      <c r="I10" s="109" t="s">
        <v>565</v>
      </c>
      <c r="J10" s="109" t="s">
        <v>566</v>
      </c>
      <c r="K10" s="109" t="s">
        <v>567</v>
      </c>
      <c r="L10" s="109" t="s">
        <v>568</v>
      </c>
      <c r="M10" s="361" t="s">
        <v>569</v>
      </c>
      <c r="N10" s="109" t="s">
        <v>570</v>
      </c>
      <c r="O10" s="767"/>
    </row>
    <row r="11" spans="1:15" ht="12.75">
      <c r="A11" s="435">
        <v>1</v>
      </c>
      <c r="B11" s="861">
        <v>2</v>
      </c>
      <c r="C11" s="861"/>
      <c r="D11" s="862"/>
      <c r="E11" s="435">
        <v>3</v>
      </c>
      <c r="F11" s="435">
        <v>4</v>
      </c>
      <c r="G11" s="435">
        <v>5</v>
      </c>
      <c r="H11" s="435">
        <v>6</v>
      </c>
      <c r="I11" s="435">
        <v>7</v>
      </c>
      <c r="J11" s="435">
        <v>8</v>
      </c>
      <c r="K11" s="435">
        <v>9</v>
      </c>
      <c r="L11" s="435">
        <v>10</v>
      </c>
      <c r="M11" s="435">
        <v>11</v>
      </c>
      <c r="N11" s="435">
        <v>12</v>
      </c>
      <c r="O11" s="435">
        <v>13</v>
      </c>
    </row>
    <row r="12" spans="1:15" ht="12.75">
      <c r="A12" s="459" t="s">
        <v>33</v>
      </c>
      <c r="B12" s="460" t="s">
        <v>208</v>
      </c>
      <c r="C12" s="461"/>
      <c r="D12" s="461"/>
      <c r="E12" s="436"/>
      <c r="F12" s="436"/>
      <c r="G12" s="436"/>
      <c r="H12" s="436"/>
      <c r="I12" s="436"/>
      <c r="J12" s="436"/>
      <c r="K12" s="436"/>
      <c r="L12" s="436"/>
      <c r="M12" s="436">
        <f>M13+M14+M15+M16+M17+M18+M19+M21+M22+M25</f>
        <v>-514966.71</v>
      </c>
      <c r="N12" s="436"/>
      <c r="O12" s="436">
        <f>O13+O14+O15+O16+O17+O18+O19+O21+O22+O25</f>
        <v>-514966.71</v>
      </c>
    </row>
    <row r="13" spans="1:15" ht="14.25" customHeight="1">
      <c r="A13" s="191" t="s">
        <v>273</v>
      </c>
      <c r="B13" s="375"/>
      <c r="C13" s="462" t="s">
        <v>719</v>
      </c>
      <c r="D13" s="463"/>
      <c r="E13" s="436"/>
      <c r="F13" s="436"/>
      <c r="G13" s="436"/>
      <c r="H13" s="436"/>
      <c r="I13" s="436"/>
      <c r="J13" s="436"/>
      <c r="K13" s="436"/>
      <c r="L13" s="436"/>
      <c r="M13" s="436">
        <v>-427012.68</v>
      </c>
      <c r="N13" s="436"/>
      <c r="O13" s="436">
        <f>M13</f>
        <v>-427012.68</v>
      </c>
    </row>
    <row r="14" spans="1:15" ht="12.75">
      <c r="A14" s="464" t="s">
        <v>274</v>
      </c>
      <c r="B14" s="465"/>
      <c r="C14" s="466" t="s">
        <v>605</v>
      </c>
      <c r="D14" s="467"/>
      <c r="E14" s="436"/>
      <c r="F14" s="436"/>
      <c r="G14" s="436"/>
      <c r="H14" s="436"/>
      <c r="I14" s="436"/>
      <c r="J14" s="436"/>
      <c r="K14" s="436"/>
      <c r="L14" s="436"/>
      <c r="M14" s="436">
        <v>-16390.23</v>
      </c>
      <c r="N14" s="436"/>
      <c r="O14" s="436">
        <f aca="true" t="shared" si="0" ref="O14:O25">M14</f>
        <v>-16390.23</v>
      </c>
    </row>
    <row r="15" spans="1:15" ht="12.75">
      <c r="A15" s="468" t="s">
        <v>713</v>
      </c>
      <c r="B15" s="469"/>
      <c r="C15" s="470" t="s">
        <v>244</v>
      </c>
      <c r="D15" s="463"/>
      <c r="E15" s="436"/>
      <c r="F15" s="436"/>
      <c r="G15" s="436"/>
      <c r="H15" s="436"/>
      <c r="I15" s="436"/>
      <c r="J15" s="436"/>
      <c r="K15" s="436"/>
      <c r="L15" s="436"/>
      <c r="M15" s="436">
        <v>-23673.55</v>
      </c>
      <c r="N15" s="436"/>
      <c r="O15" s="436">
        <f t="shared" si="0"/>
        <v>-23673.55</v>
      </c>
    </row>
    <row r="16" spans="1:15" ht="12.75">
      <c r="A16" s="471" t="s">
        <v>369</v>
      </c>
      <c r="B16" s="469"/>
      <c r="C16" s="470" t="s">
        <v>609</v>
      </c>
      <c r="D16" s="472"/>
      <c r="E16" s="436"/>
      <c r="F16" s="436"/>
      <c r="G16" s="436"/>
      <c r="H16" s="436"/>
      <c r="I16" s="436"/>
      <c r="J16" s="436"/>
      <c r="K16" s="436"/>
      <c r="L16" s="436"/>
      <c r="M16" s="436">
        <v>-6297.58</v>
      </c>
      <c r="N16" s="436"/>
      <c r="O16" s="436">
        <f t="shared" si="0"/>
        <v>-6297.58</v>
      </c>
    </row>
    <row r="17" spans="1:15" ht="12.75">
      <c r="A17" s="471" t="s">
        <v>371</v>
      </c>
      <c r="B17" s="469"/>
      <c r="C17" s="470" t="s">
        <v>611</v>
      </c>
      <c r="D17" s="472"/>
      <c r="E17" s="436"/>
      <c r="F17" s="436"/>
      <c r="G17" s="436"/>
      <c r="H17" s="436"/>
      <c r="I17" s="436"/>
      <c r="J17" s="436"/>
      <c r="K17" s="436"/>
      <c r="L17" s="436"/>
      <c r="M17" s="436">
        <v>-3115.44</v>
      </c>
      <c r="N17" s="436"/>
      <c r="O17" s="436">
        <f t="shared" si="0"/>
        <v>-3115.44</v>
      </c>
    </row>
    <row r="18" spans="1:15" ht="12.75">
      <c r="A18" s="471" t="s">
        <v>372</v>
      </c>
      <c r="B18" s="469"/>
      <c r="C18" s="470" t="s">
        <v>614</v>
      </c>
      <c r="D18" s="472"/>
      <c r="E18" s="436"/>
      <c r="F18" s="436"/>
      <c r="G18" s="436"/>
      <c r="H18" s="436"/>
      <c r="I18" s="436"/>
      <c r="J18" s="436"/>
      <c r="K18" s="436"/>
      <c r="L18" s="436"/>
      <c r="M18" s="436">
        <v>-1364.71</v>
      </c>
      <c r="N18" s="436"/>
      <c r="O18" s="436">
        <f t="shared" si="0"/>
        <v>-1364.71</v>
      </c>
    </row>
    <row r="19" spans="1:15" ht="12.75">
      <c r="A19" s="471" t="s">
        <v>396</v>
      </c>
      <c r="B19" s="469"/>
      <c r="C19" s="470" t="s">
        <v>571</v>
      </c>
      <c r="D19" s="472"/>
      <c r="E19" s="436"/>
      <c r="F19" s="436"/>
      <c r="G19" s="436"/>
      <c r="H19" s="436"/>
      <c r="I19" s="436"/>
      <c r="J19" s="436"/>
      <c r="K19" s="436"/>
      <c r="L19" s="436"/>
      <c r="M19" s="436">
        <v>-1180.96</v>
      </c>
      <c r="N19" s="436"/>
      <c r="O19" s="436">
        <f t="shared" si="0"/>
        <v>-1180.96</v>
      </c>
    </row>
    <row r="20" spans="1:15" ht="12.75">
      <c r="A20" s="471" t="s">
        <v>398</v>
      </c>
      <c r="B20" s="469"/>
      <c r="C20" s="470" t="s">
        <v>572</v>
      </c>
      <c r="D20" s="473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>
        <f t="shared" si="0"/>
        <v>0</v>
      </c>
    </row>
    <row r="21" spans="1:15" ht="12.75">
      <c r="A21" s="474" t="s">
        <v>573</v>
      </c>
      <c r="B21" s="469"/>
      <c r="C21" s="867" t="s">
        <v>314</v>
      </c>
      <c r="D21" s="868"/>
      <c r="E21" s="436"/>
      <c r="F21" s="436"/>
      <c r="G21" s="436"/>
      <c r="H21" s="436"/>
      <c r="I21" s="436"/>
      <c r="J21" s="436"/>
      <c r="K21" s="436"/>
      <c r="L21" s="436"/>
      <c r="M21" s="436">
        <v>-11855.37</v>
      </c>
      <c r="N21" s="436"/>
      <c r="O21" s="436">
        <f t="shared" si="0"/>
        <v>-11855.37</v>
      </c>
    </row>
    <row r="22" spans="1:15" ht="12.75">
      <c r="A22" s="464" t="s">
        <v>574</v>
      </c>
      <c r="B22" s="469"/>
      <c r="C22" s="470" t="s">
        <v>684</v>
      </c>
      <c r="D22" s="475"/>
      <c r="E22" s="436"/>
      <c r="F22" s="436"/>
      <c r="G22" s="436"/>
      <c r="H22" s="436"/>
      <c r="I22" s="436"/>
      <c r="J22" s="436"/>
      <c r="K22" s="436"/>
      <c r="L22" s="436"/>
      <c r="M22" s="436">
        <v>-14634.62</v>
      </c>
      <c r="N22" s="436"/>
      <c r="O22" s="436">
        <f t="shared" si="0"/>
        <v>-14634.62</v>
      </c>
    </row>
    <row r="23" spans="1:15" ht="12.75">
      <c r="A23" s="471" t="s">
        <v>575</v>
      </c>
      <c r="B23" s="469"/>
      <c r="C23" s="470" t="s">
        <v>252</v>
      </c>
      <c r="D23" s="47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>
        <f t="shared" si="0"/>
        <v>0</v>
      </c>
    </row>
    <row r="24" spans="1:15" ht="12.75">
      <c r="A24" s="471" t="s">
        <v>576</v>
      </c>
      <c r="B24" s="469"/>
      <c r="C24" s="470" t="s">
        <v>577</v>
      </c>
      <c r="D24" s="475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>
        <f t="shared" si="0"/>
        <v>0</v>
      </c>
    </row>
    <row r="25" spans="1:15" ht="12.75">
      <c r="A25" s="471" t="s">
        <v>578</v>
      </c>
      <c r="B25" s="469"/>
      <c r="C25" s="470" t="s">
        <v>579</v>
      </c>
      <c r="D25" s="475"/>
      <c r="E25" s="436"/>
      <c r="F25" s="436"/>
      <c r="G25" s="436"/>
      <c r="H25" s="436"/>
      <c r="I25" s="436"/>
      <c r="J25" s="436"/>
      <c r="K25" s="436"/>
      <c r="L25" s="436"/>
      <c r="M25" s="436">
        <v>-9441.57</v>
      </c>
      <c r="N25" s="436"/>
      <c r="O25" s="436">
        <f t="shared" si="0"/>
        <v>-9441.57</v>
      </c>
    </row>
    <row r="26" spans="1:15" ht="12.75">
      <c r="A26" s="471" t="s">
        <v>580</v>
      </c>
      <c r="B26" s="469"/>
      <c r="C26" s="470" t="s">
        <v>633</v>
      </c>
      <c r="D26" s="47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</row>
    <row r="27" spans="1:15" ht="28.5" customHeight="1">
      <c r="A27" s="476" t="s">
        <v>35</v>
      </c>
      <c r="B27" s="864" t="s">
        <v>219</v>
      </c>
      <c r="C27" s="865"/>
      <c r="D27" s="86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</row>
    <row r="28" spans="1:15" ht="12.75">
      <c r="A28" s="459" t="s">
        <v>37</v>
      </c>
      <c r="B28" s="869" t="s">
        <v>668</v>
      </c>
      <c r="C28" s="870"/>
      <c r="D28" s="871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</row>
    <row r="29" spans="1:15" ht="12.75">
      <c r="A29" s="477" t="s">
        <v>277</v>
      </c>
      <c r="B29" s="478"/>
      <c r="C29" s="479" t="s">
        <v>581</v>
      </c>
      <c r="D29" s="400"/>
      <c r="E29" s="436"/>
      <c r="F29" s="436"/>
      <c r="G29" s="436"/>
      <c r="H29" s="436"/>
      <c r="I29" s="436"/>
      <c r="J29" s="436"/>
      <c r="K29" s="436"/>
      <c r="L29" s="436"/>
      <c r="M29" s="535">
        <f>M30+M31+M32+M33+M34+M36+M37+M39+M41</f>
        <v>-506284.80000000005</v>
      </c>
      <c r="N29" s="436"/>
      <c r="O29" s="535">
        <f>O30+O31+O32+O33+O34+O36+O37+O39+O41</f>
        <v>-506284.80000000005</v>
      </c>
    </row>
    <row r="30" spans="1:15" ht="12.75">
      <c r="A30" s="480" t="s">
        <v>582</v>
      </c>
      <c r="B30" s="375"/>
      <c r="C30" s="376"/>
      <c r="D30" s="481" t="s">
        <v>719</v>
      </c>
      <c r="E30" s="436"/>
      <c r="F30" s="436"/>
      <c r="G30" s="436"/>
      <c r="H30" s="436"/>
      <c r="I30" s="436"/>
      <c r="J30" s="436"/>
      <c r="K30" s="436"/>
      <c r="L30" s="436"/>
      <c r="M30" s="436">
        <v>-437773.96</v>
      </c>
      <c r="N30" s="436"/>
      <c r="O30" s="436">
        <f>M30</f>
        <v>-437773.96</v>
      </c>
    </row>
    <row r="31" spans="1:15" ht="12.75">
      <c r="A31" s="482" t="s">
        <v>583</v>
      </c>
      <c r="B31" s="469"/>
      <c r="C31" s="483"/>
      <c r="D31" s="481" t="s">
        <v>244</v>
      </c>
      <c r="E31" s="436"/>
      <c r="F31" s="436"/>
      <c r="G31" s="436"/>
      <c r="H31" s="436"/>
      <c r="I31" s="436"/>
      <c r="J31" s="436"/>
      <c r="K31" s="436"/>
      <c r="L31" s="436"/>
      <c r="M31" s="436">
        <v>-22267.56</v>
      </c>
      <c r="N31" s="436"/>
      <c r="O31" s="436">
        <f aca="true" t="shared" si="1" ref="O31:O41">M31</f>
        <v>-22267.56</v>
      </c>
    </row>
    <row r="32" spans="1:15" ht="12.75">
      <c r="A32" s="482" t="s">
        <v>584</v>
      </c>
      <c r="B32" s="469"/>
      <c r="C32" s="483"/>
      <c r="D32" s="481" t="s">
        <v>245</v>
      </c>
      <c r="E32" s="436"/>
      <c r="F32" s="436"/>
      <c r="G32" s="436"/>
      <c r="H32" s="436"/>
      <c r="I32" s="436"/>
      <c r="J32" s="436"/>
      <c r="K32" s="436"/>
      <c r="L32" s="436"/>
      <c r="M32" s="436">
        <v>-4585.88</v>
      </c>
      <c r="N32" s="436"/>
      <c r="O32" s="436">
        <f t="shared" si="1"/>
        <v>-4585.88</v>
      </c>
    </row>
    <row r="33" spans="1:15" ht="12.75">
      <c r="A33" s="482" t="s">
        <v>585</v>
      </c>
      <c r="B33" s="469"/>
      <c r="C33" s="483"/>
      <c r="D33" s="481" t="s">
        <v>246</v>
      </c>
      <c r="E33" s="436"/>
      <c r="F33" s="436"/>
      <c r="G33" s="436"/>
      <c r="H33" s="436"/>
      <c r="I33" s="436"/>
      <c r="J33" s="436"/>
      <c r="K33" s="436"/>
      <c r="L33" s="436"/>
      <c r="M33" s="535">
        <v>-3247</v>
      </c>
      <c r="N33" s="436"/>
      <c r="O33" s="436">
        <f t="shared" si="1"/>
        <v>-3247</v>
      </c>
    </row>
    <row r="34" spans="1:15" ht="12.75">
      <c r="A34" s="482" t="s">
        <v>586</v>
      </c>
      <c r="B34" s="469"/>
      <c r="C34" s="483"/>
      <c r="D34" s="481" t="s">
        <v>247</v>
      </c>
      <c r="E34" s="436"/>
      <c r="F34" s="436"/>
      <c r="G34" s="436"/>
      <c r="H34" s="436"/>
      <c r="I34" s="436"/>
      <c r="J34" s="436"/>
      <c r="K34" s="436"/>
      <c r="L34" s="436"/>
      <c r="M34" s="436">
        <v>-2012.81</v>
      </c>
      <c r="N34" s="436"/>
      <c r="O34" s="436">
        <f t="shared" si="1"/>
        <v>-2012.81</v>
      </c>
    </row>
    <row r="35" spans="1:15" ht="12.75">
      <c r="A35" s="482" t="s">
        <v>587</v>
      </c>
      <c r="B35" s="469"/>
      <c r="C35" s="483"/>
      <c r="D35" s="481" t="s">
        <v>571</v>
      </c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>
        <f t="shared" si="1"/>
        <v>0</v>
      </c>
    </row>
    <row r="36" spans="1:15" ht="12.75">
      <c r="A36" s="482" t="s">
        <v>588</v>
      </c>
      <c r="B36" s="469"/>
      <c r="C36" s="483"/>
      <c r="D36" s="481" t="s">
        <v>249</v>
      </c>
      <c r="E36" s="436"/>
      <c r="F36" s="436"/>
      <c r="G36" s="436"/>
      <c r="H36" s="436"/>
      <c r="I36" s="436"/>
      <c r="J36" s="436"/>
      <c r="K36" s="436"/>
      <c r="L36" s="436"/>
      <c r="M36" s="436">
        <v>-10761.78</v>
      </c>
      <c r="N36" s="436"/>
      <c r="O36" s="436">
        <f t="shared" si="1"/>
        <v>-10761.78</v>
      </c>
    </row>
    <row r="37" spans="1:15" ht="12.75">
      <c r="A37" s="482" t="s">
        <v>589</v>
      </c>
      <c r="B37" s="469"/>
      <c r="C37" s="483"/>
      <c r="D37" s="481" t="s">
        <v>684</v>
      </c>
      <c r="E37" s="436"/>
      <c r="F37" s="436"/>
      <c r="G37" s="436"/>
      <c r="H37" s="436"/>
      <c r="I37" s="436"/>
      <c r="J37" s="436"/>
      <c r="K37" s="436"/>
      <c r="L37" s="436"/>
      <c r="M37" s="436">
        <v>-13500</v>
      </c>
      <c r="N37" s="436"/>
      <c r="O37" s="436">
        <f t="shared" si="1"/>
        <v>-13500</v>
      </c>
    </row>
    <row r="38" spans="1:15" ht="12.75">
      <c r="A38" s="482" t="s">
        <v>590</v>
      </c>
      <c r="B38" s="469"/>
      <c r="C38" s="483"/>
      <c r="D38" s="481" t="s">
        <v>252</v>
      </c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>
        <f t="shared" si="1"/>
        <v>0</v>
      </c>
    </row>
    <row r="39" spans="1:15" ht="12.75">
      <c r="A39" s="484" t="s">
        <v>591</v>
      </c>
      <c r="B39" s="469"/>
      <c r="C39" s="483"/>
      <c r="D39" s="481" t="s">
        <v>685</v>
      </c>
      <c r="E39" s="436"/>
      <c r="F39" s="436"/>
      <c r="G39" s="436"/>
      <c r="H39" s="436"/>
      <c r="I39" s="436"/>
      <c r="J39" s="436"/>
      <c r="K39" s="436"/>
      <c r="L39" s="436"/>
      <c r="M39" s="436">
        <v>-12129.33</v>
      </c>
      <c r="N39" s="436"/>
      <c r="O39" s="436">
        <f t="shared" si="1"/>
        <v>-12129.33</v>
      </c>
    </row>
    <row r="40" spans="1:15" ht="12.75">
      <c r="A40" s="464" t="s">
        <v>592</v>
      </c>
      <c r="B40" s="469"/>
      <c r="C40" s="483"/>
      <c r="D40" s="481" t="s">
        <v>686</v>
      </c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>
        <f t="shared" si="1"/>
        <v>0</v>
      </c>
    </row>
    <row r="41" spans="1:15" ht="12.75">
      <c r="A41" s="464" t="s">
        <v>593</v>
      </c>
      <c r="B41" s="469"/>
      <c r="C41" s="483"/>
      <c r="D41" s="481" t="s">
        <v>687</v>
      </c>
      <c r="E41" s="436"/>
      <c r="F41" s="436"/>
      <c r="G41" s="436"/>
      <c r="H41" s="436"/>
      <c r="I41" s="436"/>
      <c r="J41" s="436"/>
      <c r="K41" s="436"/>
      <c r="L41" s="436"/>
      <c r="M41" s="436">
        <v>-6.48</v>
      </c>
      <c r="N41" s="436"/>
      <c r="O41" s="436">
        <f t="shared" si="1"/>
        <v>-6.48</v>
      </c>
    </row>
    <row r="42" spans="1:15" ht="12.75">
      <c r="A42" s="863" t="s">
        <v>283</v>
      </c>
      <c r="B42" s="863"/>
      <c r="C42" s="863"/>
      <c r="D42" s="863"/>
      <c r="E42" s="863"/>
      <c r="F42" s="863"/>
      <c r="G42" s="863"/>
      <c r="H42" s="863"/>
      <c r="I42" s="863"/>
      <c r="J42" s="863"/>
      <c r="K42" s="863"/>
      <c r="L42" s="863"/>
      <c r="M42" s="863"/>
      <c r="N42" s="863"/>
      <c r="O42" s="863"/>
    </row>
  </sheetData>
  <sheetProtection/>
  <mergeCells count="11">
    <mergeCell ref="B11:D11"/>
    <mergeCell ref="A42:O42"/>
    <mergeCell ref="B27:D27"/>
    <mergeCell ref="C21:D21"/>
    <mergeCell ref="B28:D28"/>
    <mergeCell ref="A5:O5"/>
    <mergeCell ref="A7:O7"/>
    <mergeCell ref="O9:O10"/>
    <mergeCell ref="E9:N9"/>
    <mergeCell ref="A9:A10"/>
    <mergeCell ref="B9:D10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SheetLayoutView="100" zoomScalePageLayoutView="0" workbookViewId="0" topLeftCell="A40">
      <selection activeCell="H44" sqref="H44"/>
    </sheetView>
  </sheetViews>
  <sheetFormatPr defaultColWidth="9.140625" defaultRowHeight="12.75"/>
  <cols>
    <col min="1" max="1" width="8.00390625" style="196" customWidth="1"/>
    <col min="2" max="2" width="1.57421875" style="196" hidden="1" customWidth="1"/>
    <col min="3" max="3" width="30.140625" style="196" customWidth="1"/>
    <col min="4" max="4" width="18.28125" style="196" customWidth="1"/>
    <col min="5" max="5" width="0" style="196" hidden="1" customWidth="1"/>
    <col min="6" max="6" width="11.7109375" style="196" customWidth="1"/>
    <col min="7" max="7" width="13.8515625" style="196" customWidth="1"/>
    <col min="8" max="9" width="13.140625" style="196" customWidth="1"/>
    <col min="10" max="16384" width="9.140625" style="196" customWidth="1"/>
  </cols>
  <sheetData>
    <row r="1" spans="7:8" ht="12.75">
      <c r="G1" s="197"/>
      <c r="H1" s="197"/>
    </row>
    <row r="2" spans="4:9" ht="15.75">
      <c r="D2" s="215"/>
      <c r="G2" s="198" t="s">
        <v>193</v>
      </c>
      <c r="H2" s="199"/>
      <c r="I2" s="199"/>
    </row>
    <row r="3" spans="7:9" ht="15.75">
      <c r="G3" s="198" t="s">
        <v>36</v>
      </c>
      <c r="H3" s="199"/>
      <c r="I3" s="199"/>
    </row>
    <row r="5" spans="1:9" ht="15.75">
      <c r="A5" s="608" t="s">
        <v>289</v>
      </c>
      <c r="B5" s="609"/>
      <c r="C5" s="609"/>
      <c r="D5" s="609"/>
      <c r="E5" s="609"/>
      <c r="F5" s="609"/>
      <c r="G5" s="609"/>
      <c r="H5" s="609"/>
      <c r="I5" s="609"/>
    </row>
    <row r="6" spans="1:9" ht="15.75">
      <c r="A6" s="610" t="s">
        <v>194</v>
      </c>
      <c r="B6" s="609"/>
      <c r="C6" s="609"/>
      <c r="D6" s="609"/>
      <c r="E6" s="609"/>
      <c r="F6" s="609"/>
      <c r="G6" s="609"/>
      <c r="H6" s="609"/>
      <c r="I6" s="609"/>
    </row>
    <row r="7" spans="1:9" ht="15.75">
      <c r="A7" s="611" t="s">
        <v>720</v>
      </c>
      <c r="B7" s="612"/>
      <c r="C7" s="612"/>
      <c r="D7" s="612"/>
      <c r="E7" s="612"/>
      <c r="F7" s="612"/>
      <c r="G7" s="612"/>
      <c r="H7" s="612"/>
      <c r="I7" s="612"/>
    </row>
    <row r="8" spans="1:9" ht="15">
      <c r="A8" s="613" t="s">
        <v>64</v>
      </c>
      <c r="B8" s="614"/>
      <c r="C8" s="614"/>
      <c r="D8" s="614"/>
      <c r="E8" s="614"/>
      <c r="F8" s="614"/>
      <c r="G8" s="614"/>
      <c r="H8" s="614"/>
      <c r="I8" s="614"/>
    </row>
    <row r="9" spans="1:9" ht="15">
      <c r="A9" s="613" t="s">
        <v>729</v>
      </c>
      <c r="B9" s="614"/>
      <c r="C9" s="614"/>
      <c r="D9" s="614"/>
      <c r="E9" s="614"/>
      <c r="F9" s="614"/>
      <c r="G9" s="614"/>
      <c r="H9" s="614"/>
      <c r="I9" s="614"/>
    </row>
    <row r="10" spans="1:9" ht="15">
      <c r="A10" s="613" t="s">
        <v>594</v>
      </c>
      <c r="B10" s="614"/>
      <c r="C10" s="614"/>
      <c r="D10" s="614"/>
      <c r="E10" s="614"/>
      <c r="F10" s="614"/>
      <c r="G10" s="614"/>
      <c r="H10" s="614"/>
      <c r="I10" s="614"/>
    </row>
    <row r="11" spans="1:9" ht="15">
      <c r="A11" s="613" t="s">
        <v>595</v>
      </c>
      <c r="B11" s="609"/>
      <c r="C11" s="609"/>
      <c r="D11" s="609"/>
      <c r="E11" s="609"/>
      <c r="F11" s="609"/>
      <c r="G11" s="609"/>
      <c r="H11" s="609"/>
      <c r="I11" s="609"/>
    </row>
    <row r="12" spans="1:9" ht="15">
      <c r="A12" s="618"/>
      <c r="B12" s="614"/>
      <c r="C12" s="614"/>
      <c r="D12" s="614"/>
      <c r="E12" s="614"/>
      <c r="F12" s="614"/>
      <c r="G12" s="614"/>
      <c r="H12" s="614"/>
      <c r="I12" s="614"/>
    </row>
    <row r="13" spans="1:9" ht="15">
      <c r="A13" s="616" t="s">
        <v>195</v>
      </c>
      <c r="B13" s="617"/>
      <c r="C13" s="617"/>
      <c r="D13" s="617"/>
      <c r="E13" s="617"/>
      <c r="F13" s="617"/>
      <c r="G13" s="617"/>
      <c r="H13" s="617"/>
      <c r="I13" s="617"/>
    </row>
    <row r="14" spans="1:9" ht="15">
      <c r="A14" s="613"/>
      <c r="B14" s="614"/>
      <c r="C14" s="614"/>
      <c r="D14" s="614"/>
      <c r="E14" s="614"/>
      <c r="F14" s="614"/>
      <c r="G14" s="614"/>
      <c r="H14" s="614"/>
      <c r="I14" s="614"/>
    </row>
    <row r="15" spans="1:9" ht="15">
      <c r="A15" s="616" t="s">
        <v>727</v>
      </c>
      <c r="B15" s="617"/>
      <c r="C15" s="617"/>
      <c r="D15" s="617"/>
      <c r="E15" s="617"/>
      <c r="F15" s="617"/>
      <c r="G15" s="617"/>
      <c r="H15" s="617"/>
      <c r="I15" s="617"/>
    </row>
    <row r="16" spans="1:9" ht="9.75" customHeight="1">
      <c r="A16" s="200"/>
      <c r="B16" s="201"/>
      <c r="C16" s="201"/>
      <c r="D16" s="201"/>
      <c r="E16" s="201"/>
      <c r="F16" s="201"/>
      <c r="G16" s="201"/>
      <c r="H16" s="201"/>
      <c r="I16" s="201"/>
    </row>
    <row r="17" spans="1:9" ht="15">
      <c r="A17" s="613" t="s">
        <v>196</v>
      </c>
      <c r="B17" s="614"/>
      <c r="C17" s="614"/>
      <c r="D17" s="614"/>
      <c r="E17" s="614"/>
      <c r="F17" s="614"/>
      <c r="G17" s="614"/>
      <c r="H17" s="614"/>
      <c r="I17" s="614"/>
    </row>
    <row r="18" spans="1:9" ht="15">
      <c r="A18" s="613" t="s">
        <v>67</v>
      </c>
      <c r="B18" s="614"/>
      <c r="C18" s="614"/>
      <c r="D18" s="614"/>
      <c r="E18" s="614"/>
      <c r="F18" s="614"/>
      <c r="G18" s="614"/>
      <c r="H18" s="614"/>
      <c r="I18" s="614"/>
    </row>
    <row r="19" spans="1:9" s="201" customFormat="1" ht="15">
      <c r="A19" s="615" t="s">
        <v>235</v>
      </c>
      <c r="B19" s="614"/>
      <c r="C19" s="614"/>
      <c r="D19" s="614"/>
      <c r="E19" s="614"/>
      <c r="F19" s="614"/>
      <c r="G19" s="614"/>
      <c r="H19" s="614"/>
      <c r="I19" s="614"/>
    </row>
    <row r="20" spans="1:9" s="216" customFormat="1" ht="49.5" customHeight="1">
      <c r="A20" s="603" t="s">
        <v>32</v>
      </c>
      <c r="B20" s="603"/>
      <c r="C20" s="603" t="s">
        <v>68</v>
      </c>
      <c r="D20" s="604"/>
      <c r="E20" s="604"/>
      <c r="F20" s="604"/>
      <c r="G20" s="202" t="s">
        <v>197</v>
      </c>
      <c r="H20" s="202" t="s">
        <v>198</v>
      </c>
      <c r="I20" s="202" t="s">
        <v>199</v>
      </c>
    </row>
    <row r="21" spans="1:9" ht="15.75">
      <c r="A21" s="204" t="s">
        <v>72</v>
      </c>
      <c r="B21" s="208" t="s">
        <v>200</v>
      </c>
      <c r="C21" s="605" t="s">
        <v>200</v>
      </c>
      <c r="D21" s="606"/>
      <c r="E21" s="606"/>
      <c r="F21" s="606"/>
      <c r="G21" s="208"/>
      <c r="H21" s="209">
        <f>H29+H22</f>
        <v>515296.19</v>
      </c>
      <c r="I21" s="490">
        <f>I29+I22</f>
        <v>517003.3</v>
      </c>
    </row>
    <row r="22" spans="1:9" ht="15.75">
      <c r="A22" s="206" t="s">
        <v>74</v>
      </c>
      <c r="B22" s="218" t="s">
        <v>201</v>
      </c>
      <c r="C22" s="619" t="s">
        <v>201</v>
      </c>
      <c r="D22" s="619"/>
      <c r="E22" s="619"/>
      <c r="F22" s="619"/>
      <c r="G22" s="218"/>
      <c r="H22" s="209">
        <f>H23+H24+H25+H26</f>
        <v>515185.35</v>
      </c>
      <c r="I22" s="490">
        <f>I23+I24+I25+I26</f>
        <v>516841.39999999997</v>
      </c>
    </row>
    <row r="23" spans="1:9" ht="15.75">
      <c r="A23" s="206" t="s">
        <v>596</v>
      </c>
      <c r="B23" s="218" t="s">
        <v>108</v>
      </c>
      <c r="C23" s="619" t="s">
        <v>108</v>
      </c>
      <c r="D23" s="619"/>
      <c r="E23" s="619"/>
      <c r="F23" s="619"/>
      <c r="G23" s="218"/>
      <c r="H23" s="218">
        <v>341460.74</v>
      </c>
      <c r="I23" s="207">
        <v>344984.94</v>
      </c>
    </row>
    <row r="24" spans="1:9" ht="15.75">
      <c r="A24" s="206" t="s">
        <v>597</v>
      </c>
      <c r="B24" s="205" t="s">
        <v>598</v>
      </c>
      <c r="C24" s="607" t="s">
        <v>598</v>
      </c>
      <c r="D24" s="607"/>
      <c r="E24" s="607"/>
      <c r="F24" s="607"/>
      <c r="G24" s="205"/>
      <c r="H24" s="218">
        <v>164732.99</v>
      </c>
      <c r="I24" s="207">
        <v>157949.49</v>
      </c>
    </row>
    <row r="25" spans="1:9" ht="15.75">
      <c r="A25" s="206" t="s">
        <v>599</v>
      </c>
      <c r="B25" s="218" t="s">
        <v>600</v>
      </c>
      <c r="C25" s="607" t="s">
        <v>600</v>
      </c>
      <c r="D25" s="607"/>
      <c r="E25" s="607"/>
      <c r="F25" s="607"/>
      <c r="G25" s="218"/>
      <c r="H25" s="218">
        <v>6736.97</v>
      </c>
      <c r="I25" s="207">
        <v>12750.23</v>
      </c>
    </row>
    <row r="26" spans="1:9" ht="15.75">
      <c r="A26" s="206" t="s">
        <v>601</v>
      </c>
      <c r="B26" s="205" t="s">
        <v>602</v>
      </c>
      <c r="C26" s="607" t="s">
        <v>602</v>
      </c>
      <c r="D26" s="607"/>
      <c r="E26" s="607"/>
      <c r="F26" s="607"/>
      <c r="G26" s="205"/>
      <c r="H26" s="218">
        <v>2254.65</v>
      </c>
      <c r="I26" s="207">
        <v>1156.74</v>
      </c>
    </row>
    <row r="27" spans="1:9" ht="15.75">
      <c r="A27" s="206" t="s">
        <v>76</v>
      </c>
      <c r="B27" s="218" t="s">
        <v>202</v>
      </c>
      <c r="C27" s="607" t="s">
        <v>202</v>
      </c>
      <c r="D27" s="607"/>
      <c r="E27" s="607"/>
      <c r="F27" s="607"/>
      <c r="G27" s="218"/>
      <c r="H27" s="208"/>
      <c r="I27" s="204"/>
    </row>
    <row r="28" spans="1:9" ht="15.75">
      <c r="A28" s="206" t="s">
        <v>78</v>
      </c>
      <c r="B28" s="218" t="s">
        <v>203</v>
      </c>
      <c r="C28" s="607" t="s">
        <v>203</v>
      </c>
      <c r="D28" s="607"/>
      <c r="E28" s="607"/>
      <c r="F28" s="607"/>
      <c r="G28" s="218"/>
      <c r="H28" s="208"/>
      <c r="I28" s="204"/>
    </row>
    <row r="29" spans="1:9" ht="15.75">
      <c r="A29" s="206" t="s">
        <v>204</v>
      </c>
      <c r="B29" s="205" t="s">
        <v>205</v>
      </c>
      <c r="C29" s="607" t="s">
        <v>205</v>
      </c>
      <c r="D29" s="607"/>
      <c r="E29" s="607"/>
      <c r="F29" s="607"/>
      <c r="G29" s="205"/>
      <c r="H29" s="209">
        <f>H30</f>
        <v>110.84</v>
      </c>
      <c r="I29" s="490">
        <f>I30</f>
        <v>161.9</v>
      </c>
    </row>
    <row r="30" spans="1:9" ht="15.75">
      <c r="A30" s="206" t="s">
        <v>206</v>
      </c>
      <c r="B30" s="205" t="s">
        <v>207</v>
      </c>
      <c r="C30" s="607" t="s">
        <v>207</v>
      </c>
      <c r="D30" s="607"/>
      <c r="E30" s="607"/>
      <c r="F30" s="607"/>
      <c r="G30" s="205"/>
      <c r="H30" s="218">
        <v>110.84</v>
      </c>
      <c r="I30" s="491">
        <v>161.9</v>
      </c>
    </row>
    <row r="31" spans="1:9" ht="15.75">
      <c r="A31" s="204" t="s">
        <v>81</v>
      </c>
      <c r="B31" s="208" t="s">
        <v>208</v>
      </c>
      <c r="C31" s="605" t="s">
        <v>208</v>
      </c>
      <c r="D31" s="605"/>
      <c r="E31" s="605"/>
      <c r="F31" s="605"/>
      <c r="G31" s="208"/>
      <c r="H31" s="209">
        <f>H32+H33+H34+H35+H36+H37+H38+H40+H41+H44</f>
        <v>514966.71</v>
      </c>
      <c r="I31" s="490">
        <f>I32+I33+I34+I35+I36+I37+I38+I40+I41+I44</f>
        <v>516811.85000000003</v>
      </c>
    </row>
    <row r="32" spans="1:9" ht="15.75">
      <c r="A32" s="206" t="s">
        <v>74</v>
      </c>
      <c r="B32" s="218" t="s">
        <v>603</v>
      </c>
      <c r="C32" s="607" t="s">
        <v>604</v>
      </c>
      <c r="D32" s="620"/>
      <c r="E32" s="620"/>
      <c r="F32" s="620"/>
      <c r="G32" s="218"/>
      <c r="H32" s="218">
        <v>427012.68</v>
      </c>
      <c r="I32" s="207">
        <v>421844.01</v>
      </c>
    </row>
    <row r="33" spans="1:9" ht="15.75">
      <c r="A33" s="206" t="s">
        <v>76</v>
      </c>
      <c r="B33" s="218" t="s">
        <v>605</v>
      </c>
      <c r="C33" s="607" t="s">
        <v>606</v>
      </c>
      <c r="D33" s="620"/>
      <c r="E33" s="620"/>
      <c r="F33" s="620"/>
      <c r="G33" s="218"/>
      <c r="H33" s="218">
        <v>16390.23</v>
      </c>
      <c r="I33" s="491">
        <v>19508.8</v>
      </c>
    </row>
    <row r="34" spans="1:9" ht="15.75">
      <c r="A34" s="206" t="s">
        <v>78</v>
      </c>
      <c r="B34" s="218" t="s">
        <v>607</v>
      </c>
      <c r="C34" s="607" t="s">
        <v>608</v>
      </c>
      <c r="D34" s="620"/>
      <c r="E34" s="620"/>
      <c r="F34" s="620"/>
      <c r="G34" s="218"/>
      <c r="H34" s="218">
        <v>23673.55</v>
      </c>
      <c r="I34" s="207">
        <v>24406.86</v>
      </c>
    </row>
    <row r="35" spans="1:9" ht="15.75">
      <c r="A35" s="206" t="s">
        <v>80</v>
      </c>
      <c r="B35" s="218" t="s">
        <v>609</v>
      </c>
      <c r="C35" s="619" t="s">
        <v>610</v>
      </c>
      <c r="D35" s="620"/>
      <c r="E35" s="620"/>
      <c r="F35" s="620"/>
      <c r="G35" s="218"/>
      <c r="H35" s="218">
        <v>6297.58</v>
      </c>
      <c r="I35" s="207">
        <v>9730.65</v>
      </c>
    </row>
    <row r="36" spans="1:9" ht="15.75">
      <c r="A36" s="206" t="s">
        <v>103</v>
      </c>
      <c r="B36" s="218" t="s">
        <v>611</v>
      </c>
      <c r="C36" s="619" t="s">
        <v>612</v>
      </c>
      <c r="D36" s="620"/>
      <c r="E36" s="620"/>
      <c r="F36" s="620"/>
      <c r="G36" s="218"/>
      <c r="H36" s="218">
        <v>3115.44</v>
      </c>
      <c r="I36" s="207">
        <v>6013.38</v>
      </c>
    </row>
    <row r="37" spans="1:9" ht="15.75">
      <c r="A37" s="206" t="s">
        <v>613</v>
      </c>
      <c r="B37" s="218" t="s">
        <v>614</v>
      </c>
      <c r="C37" s="619" t="s">
        <v>615</v>
      </c>
      <c r="D37" s="620"/>
      <c r="E37" s="620"/>
      <c r="F37" s="620"/>
      <c r="G37" s="218"/>
      <c r="H37" s="218">
        <v>1364.71</v>
      </c>
      <c r="I37" s="207">
        <v>1913.23</v>
      </c>
    </row>
    <row r="38" spans="1:9" ht="15.75">
      <c r="A38" s="206" t="s">
        <v>616</v>
      </c>
      <c r="B38" s="218" t="s">
        <v>617</v>
      </c>
      <c r="C38" s="619" t="s">
        <v>618</v>
      </c>
      <c r="D38" s="620"/>
      <c r="E38" s="620"/>
      <c r="F38" s="620"/>
      <c r="G38" s="218"/>
      <c r="H38" s="218">
        <v>1180.96</v>
      </c>
      <c r="I38" s="492">
        <v>2447</v>
      </c>
    </row>
    <row r="39" spans="1:9" ht="15.75">
      <c r="A39" s="206" t="s">
        <v>619</v>
      </c>
      <c r="B39" s="218" t="s">
        <v>209</v>
      </c>
      <c r="C39" s="607" t="s">
        <v>209</v>
      </c>
      <c r="D39" s="620"/>
      <c r="E39" s="620"/>
      <c r="F39" s="620"/>
      <c r="G39" s="218"/>
      <c r="H39" s="218"/>
      <c r="I39" s="218"/>
    </row>
    <row r="40" spans="1:9" ht="15.75">
      <c r="A40" s="206" t="s">
        <v>620</v>
      </c>
      <c r="B40" s="218" t="s">
        <v>621</v>
      </c>
      <c r="C40" s="619" t="s">
        <v>621</v>
      </c>
      <c r="D40" s="620"/>
      <c r="E40" s="620"/>
      <c r="F40" s="620"/>
      <c r="G40" s="218"/>
      <c r="H40" s="218">
        <v>11855.37</v>
      </c>
      <c r="I40" s="218">
        <v>7200.82</v>
      </c>
    </row>
    <row r="41" spans="1:9" ht="15.75" customHeight="1">
      <c r="A41" s="206" t="s">
        <v>622</v>
      </c>
      <c r="B41" s="218" t="s">
        <v>623</v>
      </c>
      <c r="C41" s="607" t="s">
        <v>210</v>
      </c>
      <c r="D41" s="604"/>
      <c r="E41" s="604"/>
      <c r="F41" s="604"/>
      <c r="G41" s="218"/>
      <c r="H41" s="218">
        <v>14634.62</v>
      </c>
      <c r="I41" s="218">
        <v>13808.21</v>
      </c>
    </row>
    <row r="42" spans="1:9" ht="15.75" customHeight="1">
      <c r="A42" s="206" t="s">
        <v>624</v>
      </c>
      <c r="B42" s="218" t="s">
        <v>625</v>
      </c>
      <c r="C42" s="607" t="s">
        <v>626</v>
      </c>
      <c r="D42" s="620"/>
      <c r="E42" s="620"/>
      <c r="F42" s="620"/>
      <c r="G42" s="218"/>
      <c r="H42" s="218"/>
      <c r="I42" s="218"/>
    </row>
    <row r="43" spans="1:9" ht="15.75">
      <c r="A43" s="206" t="s">
        <v>627</v>
      </c>
      <c r="B43" s="218" t="s">
        <v>628</v>
      </c>
      <c r="C43" s="607" t="s">
        <v>211</v>
      </c>
      <c r="D43" s="620"/>
      <c r="E43" s="620"/>
      <c r="F43" s="620"/>
      <c r="G43" s="218"/>
      <c r="H43" s="218"/>
      <c r="I43" s="218"/>
    </row>
    <row r="44" spans="1:9" ht="15.75">
      <c r="A44" s="206" t="s">
        <v>629</v>
      </c>
      <c r="B44" s="218" t="s">
        <v>630</v>
      </c>
      <c r="C44" s="607" t="s">
        <v>631</v>
      </c>
      <c r="D44" s="620"/>
      <c r="E44" s="620"/>
      <c r="F44" s="620"/>
      <c r="G44" s="218"/>
      <c r="H44" s="218">
        <v>9441.57</v>
      </c>
      <c r="I44" s="218">
        <v>9938.89</v>
      </c>
    </row>
    <row r="45" spans="1:9" ht="15.75">
      <c r="A45" s="206" t="s">
        <v>632</v>
      </c>
      <c r="B45" s="218" t="s">
        <v>633</v>
      </c>
      <c r="C45" s="595" t="s">
        <v>212</v>
      </c>
      <c r="D45" s="596"/>
      <c r="E45" s="596"/>
      <c r="F45" s="597"/>
      <c r="G45" s="218"/>
      <c r="H45" s="488"/>
      <c r="I45" s="203"/>
    </row>
    <row r="46" spans="1:9" ht="15.75">
      <c r="A46" s="208" t="s">
        <v>82</v>
      </c>
      <c r="B46" s="209" t="s">
        <v>213</v>
      </c>
      <c r="C46" s="592" t="s">
        <v>213</v>
      </c>
      <c r="D46" s="593"/>
      <c r="E46" s="593"/>
      <c r="F46" s="594"/>
      <c r="G46" s="209"/>
      <c r="H46" s="489">
        <v>329.48</v>
      </c>
      <c r="I46" s="489">
        <v>191.45</v>
      </c>
    </row>
    <row r="47" spans="1:9" ht="15.75">
      <c r="A47" s="208" t="s">
        <v>106</v>
      </c>
      <c r="B47" s="208" t="s">
        <v>214</v>
      </c>
      <c r="C47" s="602" t="s">
        <v>214</v>
      </c>
      <c r="D47" s="593"/>
      <c r="E47" s="593"/>
      <c r="F47" s="594"/>
      <c r="G47" s="217"/>
      <c r="H47" s="489"/>
      <c r="I47" s="489"/>
    </row>
    <row r="48" spans="1:9" ht="15.75">
      <c r="A48" s="205" t="s">
        <v>192</v>
      </c>
      <c r="B48" s="218" t="s">
        <v>634</v>
      </c>
      <c r="C48" s="595" t="s">
        <v>215</v>
      </c>
      <c r="D48" s="596"/>
      <c r="E48" s="596"/>
      <c r="F48" s="597"/>
      <c r="G48" s="203"/>
      <c r="H48" s="493"/>
      <c r="I48" s="493"/>
    </row>
    <row r="49" spans="1:9" ht="15.75">
      <c r="A49" s="205" t="s">
        <v>76</v>
      </c>
      <c r="B49" s="218" t="s">
        <v>216</v>
      </c>
      <c r="C49" s="595" t="s">
        <v>216</v>
      </c>
      <c r="D49" s="596"/>
      <c r="E49" s="596"/>
      <c r="F49" s="597"/>
      <c r="G49" s="203"/>
      <c r="H49" s="493"/>
      <c r="I49" s="493"/>
    </row>
    <row r="50" spans="1:9" ht="15.75">
      <c r="A50" s="205" t="s">
        <v>635</v>
      </c>
      <c r="B50" s="218" t="s">
        <v>636</v>
      </c>
      <c r="C50" s="595" t="s">
        <v>217</v>
      </c>
      <c r="D50" s="596"/>
      <c r="E50" s="596"/>
      <c r="F50" s="597"/>
      <c r="G50" s="203"/>
      <c r="H50" s="493"/>
      <c r="I50" s="493"/>
    </row>
    <row r="51" spans="1:9" ht="15.75">
      <c r="A51" s="208" t="s">
        <v>113</v>
      </c>
      <c r="B51" s="209" t="s">
        <v>218</v>
      </c>
      <c r="C51" s="592" t="s">
        <v>218</v>
      </c>
      <c r="D51" s="593"/>
      <c r="E51" s="593"/>
      <c r="F51" s="594"/>
      <c r="G51" s="217"/>
      <c r="H51" s="489">
        <v>-330.54</v>
      </c>
      <c r="I51" s="525">
        <v>-181.3</v>
      </c>
    </row>
    <row r="52" spans="1:9" ht="30" customHeight="1">
      <c r="A52" s="208" t="s">
        <v>142</v>
      </c>
      <c r="B52" s="209" t="s">
        <v>219</v>
      </c>
      <c r="C52" s="598" t="s">
        <v>219</v>
      </c>
      <c r="D52" s="599"/>
      <c r="E52" s="599"/>
      <c r="F52" s="600"/>
      <c r="G52" s="217"/>
      <c r="H52" s="489"/>
      <c r="I52" s="489"/>
    </row>
    <row r="53" spans="1:9" ht="15.75">
      <c r="A53" s="208" t="s">
        <v>186</v>
      </c>
      <c r="B53" s="209" t="s">
        <v>637</v>
      </c>
      <c r="C53" s="592" t="s">
        <v>637</v>
      </c>
      <c r="D53" s="593"/>
      <c r="E53" s="593"/>
      <c r="F53" s="594"/>
      <c r="G53" s="217"/>
      <c r="H53" s="489"/>
      <c r="I53" s="489"/>
    </row>
    <row r="54" spans="1:9" ht="30" customHeight="1">
      <c r="A54" s="208" t="s">
        <v>221</v>
      </c>
      <c r="B54" s="208" t="s">
        <v>220</v>
      </c>
      <c r="C54" s="601" t="s">
        <v>220</v>
      </c>
      <c r="D54" s="599"/>
      <c r="E54" s="599"/>
      <c r="F54" s="600"/>
      <c r="G54" s="217"/>
      <c r="H54" s="489">
        <f>H56</f>
        <v>-1.06</v>
      </c>
      <c r="I54" s="489">
        <v>10.15</v>
      </c>
    </row>
    <row r="55" spans="1:9" ht="15.75">
      <c r="A55" s="208" t="s">
        <v>74</v>
      </c>
      <c r="B55" s="208" t="s">
        <v>222</v>
      </c>
      <c r="C55" s="602" t="s">
        <v>222</v>
      </c>
      <c r="D55" s="593"/>
      <c r="E55" s="593"/>
      <c r="F55" s="594"/>
      <c r="G55" s="217"/>
      <c r="H55" s="489"/>
      <c r="I55" s="489"/>
    </row>
    <row r="56" spans="1:9" ht="15.75">
      <c r="A56" s="208" t="s">
        <v>638</v>
      </c>
      <c r="B56" s="209" t="s">
        <v>223</v>
      </c>
      <c r="C56" s="592" t="s">
        <v>223</v>
      </c>
      <c r="D56" s="593"/>
      <c r="E56" s="593"/>
      <c r="F56" s="594"/>
      <c r="G56" s="217"/>
      <c r="H56" s="489">
        <v>-1.06</v>
      </c>
      <c r="I56" s="489">
        <v>10.15</v>
      </c>
    </row>
    <row r="57" spans="1:9" ht="15.75">
      <c r="A57" s="205" t="s">
        <v>74</v>
      </c>
      <c r="B57" s="218" t="s">
        <v>639</v>
      </c>
      <c r="C57" s="595" t="s">
        <v>639</v>
      </c>
      <c r="D57" s="596"/>
      <c r="E57" s="596"/>
      <c r="F57" s="597"/>
      <c r="G57" s="203"/>
      <c r="H57" s="493"/>
      <c r="I57" s="493"/>
    </row>
    <row r="58" spans="1:9" ht="15.75">
      <c r="A58" s="205" t="s">
        <v>76</v>
      </c>
      <c r="B58" s="218" t="s">
        <v>640</v>
      </c>
      <c r="C58" s="595" t="s">
        <v>640</v>
      </c>
      <c r="D58" s="596"/>
      <c r="E58" s="596"/>
      <c r="F58" s="597"/>
      <c r="G58" s="203"/>
      <c r="H58" s="493"/>
      <c r="I58" s="493"/>
    </row>
    <row r="59" spans="1:9" ht="12.75">
      <c r="A59" s="210"/>
      <c r="B59" s="210"/>
      <c r="C59" s="210"/>
      <c r="D59" s="210"/>
      <c r="G59" s="219"/>
      <c r="H59" s="494"/>
      <c r="I59" s="494"/>
    </row>
    <row r="60" spans="1:9" ht="15" customHeight="1">
      <c r="A60" s="628" t="s">
        <v>728</v>
      </c>
      <c r="B60" s="628"/>
      <c r="C60" s="628"/>
      <c r="D60" s="628"/>
      <c r="E60" s="628"/>
      <c r="F60" s="628"/>
      <c r="G60" s="211" t="s">
        <v>290</v>
      </c>
      <c r="H60" s="625" t="s">
        <v>726</v>
      </c>
      <c r="I60" s="625"/>
    </row>
    <row r="61" spans="1:9" s="201" customFormat="1" ht="15" customHeight="1">
      <c r="A61" s="627" t="s">
        <v>291</v>
      </c>
      <c r="B61" s="627"/>
      <c r="C61" s="627"/>
      <c r="D61" s="627"/>
      <c r="E61" s="627"/>
      <c r="F61" s="627"/>
      <c r="G61" s="213" t="s">
        <v>292</v>
      </c>
      <c r="H61" s="626" t="s">
        <v>149</v>
      </c>
      <c r="I61" s="626"/>
    </row>
    <row r="62" spans="1:9" s="201" customFormat="1" ht="15" customHeight="1">
      <c r="A62" s="212"/>
      <c r="B62" s="212"/>
      <c r="C62" s="212"/>
      <c r="D62" s="212"/>
      <c r="E62" s="212"/>
      <c r="F62" s="212"/>
      <c r="G62" s="212"/>
      <c r="H62" s="495"/>
      <c r="I62" s="495"/>
    </row>
    <row r="63" spans="1:9" ht="12.75" customHeight="1">
      <c r="A63" s="624" t="s">
        <v>723</v>
      </c>
      <c r="B63" s="624"/>
      <c r="C63" s="624"/>
      <c r="D63" s="624"/>
      <c r="E63" s="624"/>
      <c r="F63" s="624"/>
      <c r="G63" s="220" t="s">
        <v>293</v>
      </c>
      <c r="H63" s="621" t="s">
        <v>724</v>
      </c>
      <c r="I63" s="621"/>
    </row>
    <row r="64" spans="1:9" ht="12.75">
      <c r="A64" s="623" t="s">
        <v>294</v>
      </c>
      <c r="B64" s="623"/>
      <c r="C64" s="623"/>
      <c r="D64" s="623"/>
      <c r="E64" s="623"/>
      <c r="F64" s="623"/>
      <c r="G64" s="214" t="s">
        <v>295</v>
      </c>
      <c r="H64" s="622" t="s">
        <v>149</v>
      </c>
      <c r="I64" s="622"/>
    </row>
  </sheetData>
  <sheetProtection/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  <mergeCell ref="C40:F40"/>
    <mergeCell ref="C41:F41"/>
    <mergeCell ref="C35:F35"/>
    <mergeCell ref="C36:F36"/>
    <mergeCell ref="C29:F29"/>
    <mergeCell ref="C30:F30"/>
    <mergeCell ref="C31:F31"/>
    <mergeCell ref="C32:F32"/>
    <mergeCell ref="C28:F28"/>
    <mergeCell ref="C22:F22"/>
    <mergeCell ref="C23:F23"/>
    <mergeCell ref="C24:F24"/>
    <mergeCell ref="C33:F33"/>
    <mergeCell ref="C34:F34"/>
    <mergeCell ref="A9:I9"/>
    <mergeCell ref="A10:I10"/>
    <mergeCell ref="A12:I12"/>
    <mergeCell ref="A13:I13"/>
    <mergeCell ref="A11:I11"/>
    <mergeCell ref="C25:F25"/>
    <mergeCell ref="A5:I5"/>
    <mergeCell ref="A6:I6"/>
    <mergeCell ref="A7:I7"/>
    <mergeCell ref="A8:I8"/>
    <mergeCell ref="A19:I19"/>
    <mergeCell ref="C48:F48"/>
    <mergeCell ref="A14:I14"/>
    <mergeCell ref="A15:I15"/>
    <mergeCell ref="A17:I17"/>
    <mergeCell ref="A18:I18"/>
    <mergeCell ref="C49:F49"/>
    <mergeCell ref="C50:F50"/>
    <mergeCell ref="C45:F45"/>
    <mergeCell ref="C46:F46"/>
    <mergeCell ref="C47:F47"/>
    <mergeCell ref="A20:B20"/>
    <mergeCell ref="C20:F20"/>
    <mergeCell ref="C21:F21"/>
    <mergeCell ref="C26:F26"/>
    <mergeCell ref="C27:F27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100" zoomScalePageLayoutView="0" workbookViewId="0" topLeftCell="A22">
      <selection activeCell="M27" sqref="M27"/>
    </sheetView>
  </sheetViews>
  <sheetFormatPr defaultColWidth="9.140625" defaultRowHeight="12.75"/>
  <cols>
    <col min="1" max="1" width="3.28125" style="223" customWidth="1"/>
    <col min="2" max="2" width="26.140625" style="223" customWidth="1"/>
    <col min="3" max="3" width="6.8515625" style="223" customWidth="1"/>
    <col min="4" max="6" width="9.140625" style="223" customWidth="1"/>
    <col min="7" max="7" width="10.140625" style="223" customWidth="1"/>
    <col min="8" max="8" width="9.140625" style="223" customWidth="1"/>
    <col min="9" max="10" width="7.8515625" style="223" customWidth="1"/>
    <col min="11" max="16384" width="9.140625" style="223" customWidth="1"/>
  </cols>
  <sheetData>
    <row r="1" spans="1:10" ht="12.75">
      <c r="A1" s="221"/>
      <c r="B1" s="221"/>
      <c r="C1" s="221"/>
      <c r="D1" s="221"/>
      <c r="E1" s="221"/>
      <c r="F1" s="222"/>
      <c r="H1" s="221"/>
      <c r="I1" s="221"/>
      <c r="J1" s="221"/>
    </row>
    <row r="2" spans="1:10" ht="12.75">
      <c r="A2" s="224"/>
      <c r="B2" s="221"/>
      <c r="C2" s="221"/>
      <c r="D2" s="221"/>
      <c r="E2" s="221"/>
      <c r="F2" s="225" t="s">
        <v>643</v>
      </c>
      <c r="G2" s="221"/>
      <c r="H2" s="221"/>
      <c r="I2" s="221"/>
      <c r="J2" s="221"/>
    </row>
    <row r="3" spans="1:10" ht="12.75">
      <c r="A3" s="221"/>
      <c r="B3" s="221"/>
      <c r="C3" s="226"/>
      <c r="D3" s="227"/>
      <c r="E3" s="221"/>
      <c r="F3" s="225" t="s">
        <v>34</v>
      </c>
      <c r="G3" s="221"/>
      <c r="H3" s="221"/>
      <c r="I3" s="221"/>
      <c r="J3" s="221"/>
    </row>
    <row r="4" spans="1:10" ht="7.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</row>
    <row r="5" spans="1:13" ht="15.75">
      <c r="A5" s="636" t="s">
        <v>644</v>
      </c>
      <c r="B5" s="636"/>
      <c r="C5" s="636"/>
      <c r="D5" s="636"/>
      <c r="E5" s="636"/>
      <c r="F5" s="636"/>
      <c r="G5" s="636"/>
      <c r="H5" s="636"/>
      <c r="I5" s="636"/>
      <c r="J5" s="636"/>
      <c r="K5" s="228"/>
      <c r="L5" s="228"/>
      <c r="M5" s="228"/>
    </row>
    <row r="6" spans="1:13" ht="14.25" customHeight="1">
      <c r="A6" s="633" t="s">
        <v>720</v>
      </c>
      <c r="B6" s="633"/>
      <c r="C6" s="633"/>
      <c r="D6" s="633"/>
      <c r="E6" s="633"/>
      <c r="F6" s="633"/>
      <c r="G6" s="633"/>
      <c r="H6" s="633"/>
      <c r="I6" s="633"/>
      <c r="J6" s="633"/>
      <c r="K6" s="229"/>
      <c r="L6" s="229"/>
      <c r="M6" s="229"/>
    </row>
    <row r="7" spans="1:13" ht="15" customHeight="1">
      <c r="A7" s="637" t="s">
        <v>64</v>
      </c>
      <c r="B7" s="637"/>
      <c r="C7" s="637"/>
      <c r="D7" s="637"/>
      <c r="E7" s="637"/>
      <c r="F7" s="637"/>
      <c r="G7" s="637"/>
      <c r="H7" s="637"/>
      <c r="I7" s="637"/>
      <c r="J7" s="637"/>
      <c r="K7" s="230"/>
      <c r="L7" s="230"/>
      <c r="M7" s="230"/>
    </row>
    <row r="8" spans="1:13" ht="11.25" customHeight="1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229"/>
      <c r="L8" s="229"/>
      <c r="M8" s="229"/>
    </row>
    <row r="9" spans="1:13" ht="27.75" customHeight="1">
      <c r="A9" s="630" t="s">
        <v>645</v>
      </c>
      <c r="B9" s="630"/>
      <c r="C9" s="630"/>
      <c r="D9" s="630"/>
      <c r="E9" s="630"/>
      <c r="F9" s="630"/>
      <c r="G9" s="630"/>
      <c r="H9" s="630"/>
      <c r="I9" s="630"/>
      <c r="J9" s="630"/>
      <c r="K9" s="231"/>
      <c r="L9" s="231"/>
      <c r="M9" s="231"/>
    </row>
    <row r="10" spans="1:13" ht="10.5" customHeight="1">
      <c r="A10" s="631" t="s">
        <v>729</v>
      </c>
      <c r="B10" s="631"/>
      <c r="C10" s="631"/>
      <c r="D10" s="631"/>
      <c r="E10" s="631"/>
      <c r="F10" s="631"/>
      <c r="G10" s="631"/>
      <c r="H10" s="631"/>
      <c r="I10" s="631"/>
      <c r="J10" s="631"/>
      <c r="K10" s="231"/>
      <c r="L10" s="231"/>
      <c r="M10" s="231"/>
    </row>
    <row r="11" spans="1:13" ht="14.25" customHeight="1">
      <c r="A11" s="632" t="s">
        <v>646</v>
      </c>
      <c r="B11" s="632"/>
      <c r="C11" s="632"/>
      <c r="D11" s="632"/>
      <c r="E11" s="632"/>
      <c r="F11" s="632"/>
      <c r="G11" s="632"/>
      <c r="H11" s="632"/>
      <c r="I11" s="632"/>
      <c r="J11" s="632"/>
      <c r="K11" s="102"/>
      <c r="L11" s="102"/>
      <c r="M11" s="102"/>
    </row>
    <row r="12" spans="1:13" ht="15.75">
      <c r="A12" s="633" t="s">
        <v>727</v>
      </c>
      <c r="B12" s="633"/>
      <c r="C12" s="633"/>
      <c r="D12" s="633"/>
      <c r="E12" s="633"/>
      <c r="F12" s="633"/>
      <c r="G12" s="633"/>
      <c r="H12" s="633"/>
      <c r="I12" s="633"/>
      <c r="J12" s="633"/>
      <c r="K12" s="229"/>
      <c r="L12" s="229"/>
      <c r="M12" s="229"/>
    </row>
    <row r="13" spans="1:13" ht="11.25" customHeight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29"/>
      <c r="L13" s="229"/>
      <c r="M13" s="229"/>
    </row>
    <row r="14" spans="1:13" ht="15.75">
      <c r="A14" s="638" t="s">
        <v>66</v>
      </c>
      <c r="B14" s="638"/>
      <c r="C14" s="638"/>
      <c r="D14" s="638"/>
      <c r="E14" s="638"/>
      <c r="F14" s="638"/>
      <c r="G14" s="638"/>
      <c r="H14" s="638"/>
      <c r="I14" s="638"/>
      <c r="J14" s="638"/>
      <c r="K14" s="229"/>
      <c r="L14" s="229"/>
      <c r="M14" s="229"/>
    </row>
    <row r="15" spans="1:13" ht="13.5" customHeight="1">
      <c r="A15" s="233"/>
      <c r="B15" s="233"/>
      <c r="C15" s="641" t="s">
        <v>67</v>
      </c>
      <c r="D15" s="641"/>
      <c r="E15" s="641"/>
      <c r="F15" s="233"/>
      <c r="G15" s="233"/>
      <c r="H15" s="233"/>
      <c r="I15" s="233"/>
      <c r="J15" s="233"/>
      <c r="K15" s="229"/>
      <c r="L15" s="229"/>
      <c r="M15" s="229"/>
    </row>
    <row r="16" spans="1:10" ht="12.75">
      <c r="A16" s="234"/>
      <c r="B16" s="234"/>
      <c r="C16" s="234"/>
      <c r="D16" s="234"/>
      <c r="E16" s="235" t="s">
        <v>236</v>
      </c>
      <c r="F16" s="236"/>
      <c r="G16" s="236"/>
      <c r="H16" s="236"/>
      <c r="I16" s="236"/>
      <c r="J16" s="236"/>
    </row>
    <row r="17" spans="1:10" ht="13.5" customHeight="1">
      <c r="A17" s="642" t="s">
        <v>32</v>
      </c>
      <c r="B17" s="629" t="s">
        <v>68</v>
      </c>
      <c r="C17" s="629" t="s">
        <v>647</v>
      </c>
      <c r="D17" s="629" t="s">
        <v>664</v>
      </c>
      <c r="E17" s="629"/>
      <c r="F17" s="629"/>
      <c r="G17" s="629"/>
      <c r="H17" s="629"/>
      <c r="I17" s="634" t="s">
        <v>648</v>
      </c>
      <c r="J17" s="629" t="s">
        <v>649</v>
      </c>
    </row>
    <row r="18" spans="1:10" ht="92.25" customHeight="1">
      <c r="A18" s="643"/>
      <c r="B18" s="629"/>
      <c r="C18" s="629"/>
      <c r="D18" s="237" t="s">
        <v>181</v>
      </c>
      <c r="E18" s="237" t="s">
        <v>182</v>
      </c>
      <c r="F18" s="237" t="s">
        <v>650</v>
      </c>
      <c r="G18" s="237" t="s">
        <v>145</v>
      </c>
      <c r="H18" s="238" t="s">
        <v>651</v>
      </c>
      <c r="I18" s="635"/>
      <c r="J18" s="629"/>
    </row>
    <row r="19" spans="1:10" ht="12.75">
      <c r="A19" s="239">
        <v>1</v>
      </c>
      <c r="B19" s="240">
        <v>2</v>
      </c>
      <c r="C19" s="240">
        <v>3</v>
      </c>
      <c r="D19" s="241">
        <v>4</v>
      </c>
      <c r="E19" s="240">
        <v>5</v>
      </c>
      <c r="F19" s="239">
        <v>6</v>
      </c>
      <c r="G19" s="240">
        <v>7</v>
      </c>
      <c r="H19" s="239">
        <v>8</v>
      </c>
      <c r="I19" s="242">
        <v>9</v>
      </c>
      <c r="J19" s="243">
        <v>10</v>
      </c>
    </row>
    <row r="20" spans="1:10" ht="15.75">
      <c r="A20" s="237" t="s">
        <v>33</v>
      </c>
      <c r="B20" s="244" t="s">
        <v>652</v>
      </c>
      <c r="C20" s="245"/>
      <c r="D20" s="246"/>
      <c r="E20" s="247"/>
      <c r="F20" s="247"/>
      <c r="G20" s="246"/>
      <c r="H20" s="247"/>
      <c r="I20" s="248"/>
      <c r="J20" s="247"/>
    </row>
    <row r="21" spans="1:10" ht="38.25">
      <c r="A21" s="249" t="s">
        <v>35</v>
      </c>
      <c r="B21" s="250" t="s">
        <v>653</v>
      </c>
      <c r="C21" s="245"/>
      <c r="D21" s="251" t="s">
        <v>654</v>
      </c>
      <c r="E21" s="251"/>
      <c r="F21" s="251" t="s">
        <v>654</v>
      </c>
      <c r="G21" s="252"/>
      <c r="H21" s="252"/>
      <c r="I21" s="248"/>
      <c r="J21" s="251" t="s">
        <v>654</v>
      </c>
    </row>
    <row r="22" spans="1:10" ht="38.25">
      <c r="A22" s="249" t="s">
        <v>37</v>
      </c>
      <c r="B22" s="250" t="s">
        <v>655</v>
      </c>
      <c r="C22" s="245"/>
      <c r="D22" s="251" t="s">
        <v>654</v>
      </c>
      <c r="E22" s="251"/>
      <c r="F22" s="251" t="s">
        <v>654</v>
      </c>
      <c r="G22" s="252"/>
      <c r="H22" s="252"/>
      <c r="I22" s="248"/>
      <c r="J22" s="251" t="s">
        <v>654</v>
      </c>
    </row>
    <row r="23" spans="1:10" ht="25.5">
      <c r="A23" s="249" t="s">
        <v>38</v>
      </c>
      <c r="B23" s="250" t="s">
        <v>656</v>
      </c>
      <c r="C23" s="253"/>
      <c r="D23" s="251" t="s">
        <v>654</v>
      </c>
      <c r="E23" s="251"/>
      <c r="F23" s="252"/>
      <c r="G23" s="251" t="s">
        <v>654</v>
      </c>
      <c r="H23" s="254"/>
      <c r="I23" s="248"/>
      <c r="J23" s="251" t="s">
        <v>654</v>
      </c>
    </row>
    <row r="24" spans="1:10" ht="15.75">
      <c r="A24" s="249" t="s">
        <v>39</v>
      </c>
      <c r="B24" s="250" t="s">
        <v>657</v>
      </c>
      <c r="C24" s="253"/>
      <c r="D24" s="251" t="s">
        <v>654</v>
      </c>
      <c r="E24" s="251" t="s">
        <v>654</v>
      </c>
      <c r="F24" s="251"/>
      <c r="G24" s="251" t="s">
        <v>654</v>
      </c>
      <c r="H24" s="252"/>
      <c r="I24" s="248"/>
      <c r="J24" s="251" t="s">
        <v>654</v>
      </c>
    </row>
    <row r="25" spans="1:10" ht="15.75">
      <c r="A25" s="249" t="s">
        <v>40</v>
      </c>
      <c r="B25" s="250" t="s">
        <v>658</v>
      </c>
      <c r="C25" s="253"/>
      <c r="D25" s="251" t="s">
        <v>654</v>
      </c>
      <c r="E25" s="251" t="s">
        <v>654</v>
      </c>
      <c r="F25" s="251"/>
      <c r="G25" s="251" t="s">
        <v>654</v>
      </c>
      <c r="H25" s="252"/>
      <c r="I25" s="248"/>
      <c r="J25" s="251" t="s">
        <v>654</v>
      </c>
    </row>
    <row r="26" spans="1:10" ht="25.5">
      <c r="A26" s="249" t="s">
        <v>41</v>
      </c>
      <c r="B26" s="250" t="s">
        <v>659</v>
      </c>
      <c r="C26" s="253"/>
      <c r="D26" s="251"/>
      <c r="E26" s="251" t="s">
        <v>654</v>
      </c>
      <c r="F26" s="251" t="s">
        <v>654</v>
      </c>
      <c r="G26" s="252"/>
      <c r="H26" s="252"/>
      <c r="I26" s="248"/>
      <c r="J26" s="255"/>
    </row>
    <row r="27" spans="1:10" ht="25.5">
      <c r="A27" s="249" t="s">
        <v>42</v>
      </c>
      <c r="B27" s="250" t="s">
        <v>660</v>
      </c>
      <c r="C27" s="245"/>
      <c r="D27" s="251" t="s">
        <v>654</v>
      </c>
      <c r="E27" s="251" t="s">
        <v>654</v>
      </c>
      <c r="F27" s="251" t="s">
        <v>654</v>
      </c>
      <c r="G27" s="251"/>
      <c r="H27" s="537">
        <v>10.14</v>
      </c>
      <c r="I27" s="545">
        <v>10.14</v>
      </c>
      <c r="J27" s="255"/>
    </row>
    <row r="28" spans="1:10" ht="15.75">
      <c r="A28" s="237" t="s">
        <v>43</v>
      </c>
      <c r="B28" s="256" t="s">
        <v>750</v>
      </c>
      <c r="C28" s="245"/>
      <c r="D28" s="251"/>
      <c r="E28" s="255"/>
      <c r="F28" s="255"/>
      <c r="G28" s="251"/>
      <c r="H28" s="537">
        <v>10.14</v>
      </c>
      <c r="I28" s="545">
        <v>10.14</v>
      </c>
      <c r="J28" s="246"/>
    </row>
    <row r="29" spans="1:10" ht="31.5" customHeight="1">
      <c r="A29" s="249" t="s">
        <v>44</v>
      </c>
      <c r="B29" s="250" t="s">
        <v>653</v>
      </c>
      <c r="C29" s="245"/>
      <c r="D29" s="251" t="s">
        <v>654</v>
      </c>
      <c r="E29" s="251"/>
      <c r="F29" s="251" t="s">
        <v>654</v>
      </c>
      <c r="G29" s="252"/>
      <c r="H29" s="252"/>
      <c r="I29" s="248"/>
      <c r="J29" s="251" t="s">
        <v>654</v>
      </c>
    </row>
    <row r="30" spans="1:10" ht="38.25">
      <c r="A30" s="249" t="s">
        <v>45</v>
      </c>
      <c r="B30" s="250" t="s">
        <v>655</v>
      </c>
      <c r="C30" s="245"/>
      <c r="D30" s="251" t="s">
        <v>654</v>
      </c>
      <c r="E30" s="251"/>
      <c r="F30" s="251" t="s">
        <v>654</v>
      </c>
      <c r="G30" s="252"/>
      <c r="H30" s="252"/>
      <c r="I30" s="248"/>
      <c r="J30" s="251" t="s">
        <v>654</v>
      </c>
    </row>
    <row r="31" spans="1:10" ht="25.5">
      <c r="A31" s="249" t="s">
        <v>46</v>
      </c>
      <c r="B31" s="250" t="s">
        <v>661</v>
      </c>
      <c r="C31" s="245"/>
      <c r="D31" s="251" t="s">
        <v>654</v>
      </c>
      <c r="E31" s="251"/>
      <c r="F31" s="252"/>
      <c r="G31" s="251" t="s">
        <v>654</v>
      </c>
      <c r="H31" s="254"/>
      <c r="I31" s="248"/>
      <c r="J31" s="251" t="s">
        <v>654</v>
      </c>
    </row>
    <row r="32" spans="1:10" ht="15.75">
      <c r="A32" s="249" t="s">
        <v>47</v>
      </c>
      <c r="B32" s="250" t="s">
        <v>657</v>
      </c>
      <c r="C32" s="245"/>
      <c r="D32" s="251" t="s">
        <v>654</v>
      </c>
      <c r="E32" s="251" t="s">
        <v>654</v>
      </c>
      <c r="F32" s="251"/>
      <c r="G32" s="251" t="s">
        <v>654</v>
      </c>
      <c r="H32" s="543">
        <v>-0.02</v>
      </c>
      <c r="I32" s="543">
        <v>-0.02</v>
      </c>
      <c r="J32" s="251" t="s">
        <v>654</v>
      </c>
    </row>
    <row r="33" spans="1:10" ht="15.75">
      <c r="A33" s="249" t="s">
        <v>48</v>
      </c>
      <c r="B33" s="250" t="s">
        <v>658</v>
      </c>
      <c r="C33" s="245"/>
      <c r="D33" s="251" t="s">
        <v>654</v>
      </c>
      <c r="E33" s="251" t="s">
        <v>654</v>
      </c>
      <c r="F33" s="251"/>
      <c r="G33" s="251" t="s">
        <v>654</v>
      </c>
      <c r="H33" s="252"/>
      <c r="I33" s="248"/>
      <c r="J33" s="251" t="s">
        <v>654</v>
      </c>
    </row>
    <row r="34" spans="1:10" ht="25.5">
      <c r="A34" s="249" t="s">
        <v>49</v>
      </c>
      <c r="B34" s="250" t="s">
        <v>659</v>
      </c>
      <c r="C34" s="245"/>
      <c r="D34" s="251"/>
      <c r="E34" s="251" t="s">
        <v>654</v>
      </c>
      <c r="F34" s="251" t="s">
        <v>654</v>
      </c>
      <c r="G34" s="252"/>
      <c r="H34" s="252"/>
      <c r="I34" s="248"/>
      <c r="J34" s="255"/>
    </row>
    <row r="35" spans="1:10" ht="25.5">
      <c r="A35" s="249" t="s">
        <v>51</v>
      </c>
      <c r="B35" s="257" t="s">
        <v>660</v>
      </c>
      <c r="C35" s="245"/>
      <c r="D35" s="251" t="s">
        <v>654</v>
      </c>
      <c r="E35" s="251" t="s">
        <v>654</v>
      </c>
      <c r="F35" s="251" t="s">
        <v>654</v>
      </c>
      <c r="G35" s="251"/>
      <c r="H35" s="537">
        <v>-1.06</v>
      </c>
      <c r="I35" s="543">
        <v>-1.06</v>
      </c>
      <c r="J35" s="255"/>
    </row>
    <row r="36" spans="1:10" ht="15.75" customHeight="1">
      <c r="A36" s="237" t="s">
        <v>52</v>
      </c>
      <c r="B36" s="258" t="s">
        <v>749</v>
      </c>
      <c r="C36" s="245"/>
      <c r="D36" s="247"/>
      <c r="E36" s="246"/>
      <c r="F36" s="246"/>
      <c r="G36" s="247"/>
      <c r="H36" s="536">
        <v>9.06</v>
      </c>
      <c r="I36" s="544">
        <v>9.06</v>
      </c>
      <c r="J36" s="246"/>
    </row>
    <row r="37" spans="1:10" ht="12.75" customHeight="1">
      <c r="A37" s="647" t="s">
        <v>663</v>
      </c>
      <c r="B37" s="648"/>
      <c r="C37" s="221"/>
      <c r="D37" s="221"/>
      <c r="E37" s="221"/>
      <c r="F37" s="221"/>
      <c r="G37" s="221"/>
      <c r="H37" s="221"/>
      <c r="I37" s="221"/>
      <c r="J37" s="221"/>
    </row>
    <row r="38" spans="1:10" ht="18" customHeight="1">
      <c r="A38" s="654" t="s">
        <v>733</v>
      </c>
      <c r="B38" s="654"/>
      <c r="C38" s="654"/>
      <c r="D38" s="654"/>
      <c r="E38" s="526" t="s">
        <v>662</v>
      </c>
      <c r="F38" s="224"/>
      <c r="G38" s="221"/>
      <c r="H38" s="649" t="s">
        <v>726</v>
      </c>
      <c r="I38" s="650"/>
      <c r="J38" s="650"/>
    </row>
    <row r="39" spans="1:10" ht="30.75" customHeight="1">
      <c r="A39" s="651" t="s">
        <v>642</v>
      </c>
      <c r="B39" s="651"/>
      <c r="C39" s="651"/>
      <c r="D39" s="260"/>
      <c r="E39" s="652" t="s">
        <v>224</v>
      </c>
      <c r="F39" s="652"/>
      <c r="G39" s="221"/>
      <c r="H39" s="652" t="s">
        <v>149</v>
      </c>
      <c r="I39" s="653"/>
      <c r="J39" s="653"/>
    </row>
    <row r="40" spans="1:10" ht="14.25" customHeight="1">
      <c r="A40" s="259"/>
      <c r="B40" s="259"/>
      <c r="C40" s="259"/>
      <c r="D40" s="260"/>
      <c r="E40" s="261"/>
      <c r="F40" s="261"/>
      <c r="G40" s="221"/>
      <c r="H40" s="261"/>
      <c r="I40" s="262"/>
      <c r="J40" s="262"/>
    </row>
    <row r="41" spans="1:10" ht="16.5" customHeight="1">
      <c r="A41" s="639" t="s">
        <v>732</v>
      </c>
      <c r="B41" s="640"/>
      <c r="C41" s="640"/>
      <c r="D41" s="263"/>
      <c r="E41" s="640" t="s">
        <v>662</v>
      </c>
      <c r="F41" s="640"/>
      <c r="G41" s="264"/>
      <c r="H41" s="639" t="s">
        <v>724</v>
      </c>
      <c r="I41" s="640"/>
      <c r="J41" s="640"/>
    </row>
    <row r="42" spans="1:10" ht="26.25" customHeight="1">
      <c r="A42" s="644" t="s">
        <v>296</v>
      </c>
      <c r="B42" s="644"/>
      <c r="C42" s="644"/>
      <c r="D42" s="265"/>
      <c r="E42" s="645" t="s">
        <v>224</v>
      </c>
      <c r="F42" s="645"/>
      <c r="G42" s="264"/>
      <c r="H42" s="645" t="s">
        <v>149</v>
      </c>
      <c r="I42" s="646"/>
      <c r="J42" s="646"/>
    </row>
    <row r="43" spans="1:10" ht="12.75">
      <c r="A43" s="236"/>
      <c r="B43" s="236"/>
      <c r="C43" s="236"/>
      <c r="D43" s="221"/>
      <c r="E43" s="221"/>
      <c r="F43" s="221"/>
      <c r="G43" s="221"/>
      <c r="H43" s="221"/>
      <c r="I43" s="221"/>
      <c r="J43" s="221"/>
    </row>
    <row r="44" spans="3:10" ht="12.75">
      <c r="C44" s="221"/>
      <c r="D44" s="221"/>
      <c r="E44" s="221"/>
      <c r="F44" s="221"/>
      <c r="G44" s="221"/>
      <c r="H44" s="221"/>
      <c r="I44" s="221"/>
      <c r="J44" s="221"/>
    </row>
  </sheetData>
  <sheetProtection/>
  <mergeCells count="28">
    <mergeCell ref="A42:C42"/>
    <mergeCell ref="E42:F42"/>
    <mergeCell ref="H42:J42"/>
    <mergeCell ref="A37:B37"/>
    <mergeCell ref="H38:J38"/>
    <mergeCell ref="A39:C39"/>
    <mergeCell ref="E39:F39"/>
    <mergeCell ref="H39:J39"/>
    <mergeCell ref="A38:D38"/>
    <mergeCell ref="A5:J5"/>
    <mergeCell ref="A6:J6"/>
    <mergeCell ref="A7:J7"/>
    <mergeCell ref="A8:J8"/>
    <mergeCell ref="A41:C41"/>
    <mergeCell ref="E41:F41"/>
    <mergeCell ref="H41:J41"/>
    <mergeCell ref="A14:J14"/>
    <mergeCell ref="C15:E15"/>
    <mergeCell ref="A17:A18"/>
    <mergeCell ref="J17:J18"/>
    <mergeCell ref="A9:J9"/>
    <mergeCell ref="A10:J10"/>
    <mergeCell ref="A11:J11"/>
    <mergeCell ref="A12:J12"/>
    <mergeCell ref="B17:B18"/>
    <mergeCell ref="C17:C18"/>
    <mergeCell ref="D17:H17"/>
    <mergeCell ref="I17:I18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GridLines="0" zoomScaleSheetLayoutView="100" zoomScalePageLayoutView="0" workbookViewId="0" topLeftCell="A6">
      <selection activeCell="A14" sqref="A14:L14"/>
    </sheetView>
  </sheetViews>
  <sheetFormatPr defaultColWidth="9.140625" defaultRowHeight="12.75"/>
  <cols>
    <col min="1" max="1" width="5.8515625" style="266" customWidth="1"/>
    <col min="2" max="3" width="1.28515625" style="267" customWidth="1"/>
    <col min="4" max="4" width="2.7109375" style="267" customWidth="1"/>
    <col min="5" max="5" width="27.140625" style="267" customWidth="1"/>
    <col min="6" max="6" width="8.28125" style="313" customWidth="1"/>
    <col min="7" max="7" width="10.57421875" style="266" customWidth="1"/>
    <col min="8" max="8" width="13.28125" style="266" customWidth="1"/>
    <col min="9" max="9" width="10.7109375" style="266" customWidth="1"/>
    <col min="10" max="10" width="10.8515625" style="266" customWidth="1"/>
    <col min="11" max="11" width="11.8515625" style="266" customWidth="1"/>
    <col min="12" max="12" width="10.7109375" style="266" customWidth="1"/>
    <col min="13" max="16384" width="9.140625" style="266" customWidth="1"/>
  </cols>
  <sheetData>
    <row r="1" spans="1:11" ht="12.75">
      <c r="A1" s="314"/>
      <c r="B1" s="313"/>
      <c r="C1" s="313"/>
      <c r="D1" s="313"/>
      <c r="E1" s="313"/>
      <c r="G1" s="314"/>
      <c r="I1" s="268"/>
      <c r="J1" s="314"/>
      <c r="K1" s="314"/>
    </row>
    <row r="2" spans="7:11" ht="12.75">
      <c r="G2" s="269"/>
      <c r="I2" s="315" t="s">
        <v>665</v>
      </c>
      <c r="J2" s="269"/>
      <c r="K2" s="269"/>
    </row>
    <row r="3" spans="7:11" ht="12.75">
      <c r="G3" s="269"/>
      <c r="I3" s="315" t="s">
        <v>36</v>
      </c>
      <c r="K3" s="269"/>
    </row>
    <row r="5" spans="1:12" ht="12.75" customHeight="1">
      <c r="A5" s="655" t="s">
        <v>704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</row>
    <row r="6" spans="1:12" ht="16.5" customHeight="1">
      <c r="A6" s="655"/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</row>
    <row r="7" spans="1:12" ht="12.75" customHeight="1">
      <c r="A7" s="676" t="s">
        <v>720</v>
      </c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</row>
    <row r="8" spans="1:12" ht="12.75" customHeight="1">
      <c r="A8" s="676" t="s">
        <v>64</v>
      </c>
      <c r="B8" s="676"/>
      <c r="C8" s="676"/>
      <c r="D8" s="676"/>
      <c r="E8" s="676"/>
      <c r="F8" s="676"/>
      <c r="G8" s="676"/>
      <c r="H8" s="676"/>
      <c r="I8" s="676"/>
      <c r="J8" s="676"/>
      <c r="K8" s="676"/>
      <c r="L8" s="676"/>
    </row>
    <row r="9" spans="1:12" ht="12.75" customHeight="1">
      <c r="A9" s="676" t="s">
        <v>730</v>
      </c>
      <c r="B9" s="676"/>
      <c r="C9" s="676"/>
      <c r="D9" s="676"/>
      <c r="E9" s="676"/>
      <c r="F9" s="676"/>
      <c r="G9" s="676"/>
      <c r="H9" s="676"/>
      <c r="I9" s="676"/>
      <c r="J9" s="676"/>
      <c r="K9" s="676"/>
      <c r="L9" s="676"/>
    </row>
    <row r="10" spans="1:12" ht="12.75" customHeight="1">
      <c r="A10" s="677" t="s">
        <v>263</v>
      </c>
      <c r="B10" s="677"/>
      <c r="C10" s="677"/>
      <c r="D10" s="677"/>
      <c r="E10" s="677"/>
      <c r="F10" s="677"/>
      <c r="G10" s="677"/>
      <c r="H10" s="677"/>
      <c r="I10" s="677"/>
      <c r="J10" s="677"/>
      <c r="K10" s="677"/>
      <c r="L10" s="677"/>
    </row>
    <row r="11" spans="1:12" ht="12.75">
      <c r="A11" s="677"/>
      <c r="B11" s="677"/>
      <c r="C11" s="677"/>
      <c r="D11" s="677"/>
      <c r="E11" s="677"/>
      <c r="F11" s="677"/>
      <c r="G11" s="677"/>
      <c r="H11" s="677"/>
      <c r="I11" s="677"/>
      <c r="J11" s="677"/>
      <c r="K11" s="677"/>
      <c r="L11" s="677"/>
    </row>
    <row r="12" spans="1:6" ht="12.75">
      <c r="A12" s="656"/>
      <c r="B12" s="657"/>
      <c r="C12" s="657"/>
      <c r="D12" s="657"/>
      <c r="E12" s="657"/>
      <c r="F12" s="657"/>
    </row>
    <row r="13" spans="1:12" ht="15.75" customHeight="1">
      <c r="A13" s="655" t="s">
        <v>666</v>
      </c>
      <c r="B13" s="655"/>
      <c r="C13" s="655"/>
      <c r="D13" s="655"/>
      <c r="E13" s="655"/>
      <c r="F13" s="655"/>
      <c r="G13" s="655"/>
      <c r="H13" s="655"/>
      <c r="I13" s="655"/>
      <c r="J13" s="655"/>
      <c r="K13" s="655"/>
      <c r="L13" s="655"/>
    </row>
    <row r="14" spans="1:12" ht="12.75" customHeight="1">
      <c r="A14" s="655" t="s">
        <v>731</v>
      </c>
      <c r="B14" s="655"/>
      <c r="C14" s="655"/>
      <c r="D14" s="655"/>
      <c r="E14" s="655"/>
      <c r="F14" s="655"/>
      <c r="G14" s="655"/>
      <c r="H14" s="655"/>
      <c r="I14" s="655"/>
      <c r="J14" s="655"/>
      <c r="K14" s="655"/>
      <c r="L14" s="655"/>
    </row>
    <row r="15" spans="1:11" ht="12.75">
      <c r="A15" s="270"/>
      <c r="B15" s="271"/>
      <c r="C15" s="271"/>
      <c r="D15" s="271"/>
      <c r="E15" s="271"/>
      <c r="F15" s="271"/>
      <c r="G15" s="274"/>
      <c r="H15" s="274"/>
      <c r="I15" s="274"/>
      <c r="J15" s="274"/>
      <c r="K15" s="274"/>
    </row>
    <row r="16" spans="1:12" ht="12.75" customHeight="1">
      <c r="A16" s="676" t="s">
        <v>761</v>
      </c>
      <c r="B16" s="676"/>
      <c r="C16" s="676"/>
      <c r="D16" s="676"/>
      <c r="E16" s="676"/>
      <c r="F16" s="676"/>
      <c r="G16" s="676"/>
      <c r="H16" s="676"/>
      <c r="I16" s="676"/>
      <c r="J16" s="676"/>
      <c r="K16" s="676"/>
      <c r="L16" s="676"/>
    </row>
    <row r="17" spans="1:12" ht="12.75" customHeight="1">
      <c r="A17" s="676" t="s">
        <v>67</v>
      </c>
      <c r="B17" s="676"/>
      <c r="C17" s="676"/>
      <c r="D17" s="676"/>
      <c r="E17" s="676"/>
      <c r="F17" s="676"/>
      <c r="G17" s="676"/>
      <c r="H17" s="676"/>
      <c r="I17" s="676"/>
      <c r="J17" s="676"/>
      <c r="K17" s="676"/>
      <c r="L17" s="676"/>
    </row>
    <row r="18" spans="1:12" ht="12.75" customHeight="1">
      <c r="A18" s="270"/>
      <c r="B18" s="272"/>
      <c r="C18" s="272"/>
      <c r="D18" s="272"/>
      <c r="E18" s="272"/>
      <c r="F18" s="671" t="s">
        <v>237</v>
      </c>
      <c r="G18" s="671"/>
      <c r="H18" s="671"/>
      <c r="I18" s="671"/>
      <c r="J18" s="671"/>
      <c r="K18" s="671"/>
      <c r="L18" s="671"/>
    </row>
    <row r="19" spans="1:12" ht="24.75" customHeight="1">
      <c r="A19" s="678" t="s">
        <v>32</v>
      </c>
      <c r="B19" s="680" t="s">
        <v>68</v>
      </c>
      <c r="C19" s="681"/>
      <c r="D19" s="681"/>
      <c r="E19" s="682"/>
      <c r="F19" s="674" t="s">
        <v>69</v>
      </c>
      <c r="G19" s="668" t="s">
        <v>198</v>
      </c>
      <c r="H19" s="669"/>
      <c r="I19" s="670"/>
      <c r="J19" s="668" t="s">
        <v>199</v>
      </c>
      <c r="K19" s="669"/>
      <c r="L19" s="670"/>
    </row>
    <row r="20" spans="1:12" ht="38.25">
      <c r="A20" s="679"/>
      <c r="B20" s="683"/>
      <c r="C20" s="684"/>
      <c r="D20" s="684"/>
      <c r="E20" s="685"/>
      <c r="F20" s="675"/>
      <c r="G20" s="277" t="s">
        <v>705</v>
      </c>
      <c r="H20" s="277" t="s">
        <v>706</v>
      </c>
      <c r="I20" s="317" t="s">
        <v>648</v>
      </c>
      <c r="J20" s="277" t="s">
        <v>705</v>
      </c>
      <c r="K20" s="277" t="s">
        <v>707</v>
      </c>
      <c r="L20" s="317" t="s">
        <v>648</v>
      </c>
    </row>
    <row r="21" spans="1:12" ht="12.75" customHeight="1">
      <c r="A21" s="275">
        <v>1</v>
      </c>
      <c r="B21" s="701">
        <v>2</v>
      </c>
      <c r="C21" s="702"/>
      <c r="D21" s="702"/>
      <c r="E21" s="703"/>
      <c r="F21" s="276" t="s">
        <v>667</v>
      </c>
      <c r="G21" s="277">
        <v>4</v>
      </c>
      <c r="H21" s="277">
        <v>5</v>
      </c>
      <c r="I21" s="277">
        <v>6</v>
      </c>
      <c r="J21" s="318">
        <v>7</v>
      </c>
      <c r="K21" s="318">
        <v>8</v>
      </c>
      <c r="L21" s="318">
        <v>9</v>
      </c>
    </row>
    <row r="22" spans="1:12" s="267" customFormat="1" ht="24.75" customHeight="1">
      <c r="A22" s="277" t="s">
        <v>72</v>
      </c>
      <c r="B22" s="658" t="s">
        <v>668</v>
      </c>
      <c r="C22" s="664"/>
      <c r="D22" s="660"/>
      <c r="E22" s="661"/>
      <c r="F22" s="278"/>
      <c r="G22" s="279">
        <v>-871.19</v>
      </c>
      <c r="H22" s="279"/>
      <c r="I22" s="279">
        <v>-871.19</v>
      </c>
      <c r="J22" s="279">
        <v>-11187.44</v>
      </c>
      <c r="K22" s="279"/>
      <c r="L22" s="279">
        <v>-11187.44</v>
      </c>
    </row>
    <row r="23" spans="1:12" s="267" customFormat="1" ht="12.75" customHeight="1">
      <c r="A23" s="280" t="s">
        <v>74</v>
      </c>
      <c r="B23" s="281" t="s">
        <v>669</v>
      </c>
      <c r="C23" s="320"/>
      <c r="D23" s="282"/>
      <c r="E23" s="283"/>
      <c r="F23" s="278"/>
      <c r="G23" s="517">
        <f>G24+G31+G32</f>
        <v>505525.51000000007</v>
      </c>
      <c r="H23" s="279"/>
      <c r="I23" s="517">
        <f>I24+I31+I32</f>
        <v>505525.51000000007</v>
      </c>
      <c r="J23" s="517">
        <f>J24+J31+J32</f>
        <v>492985.98000000004</v>
      </c>
      <c r="K23" s="279"/>
      <c r="L23" s="517">
        <f>L24+L31+L32</f>
        <v>492985.98000000004</v>
      </c>
    </row>
    <row r="24" spans="1:12" s="267" customFormat="1" ht="25.5" customHeight="1">
      <c r="A24" s="280" t="s">
        <v>596</v>
      </c>
      <c r="B24" s="691" t="s">
        <v>670</v>
      </c>
      <c r="C24" s="692"/>
      <c r="D24" s="692"/>
      <c r="E24" s="693"/>
      <c r="F24" s="303"/>
      <c r="G24" s="517">
        <f>G25+G26+G27+G28</f>
        <v>505301.71</v>
      </c>
      <c r="H24" s="279"/>
      <c r="I24" s="517">
        <f>I25+I26+I27+I28</f>
        <v>505301.71</v>
      </c>
      <c r="J24" s="517">
        <f>J25+J26+J27+J28</f>
        <v>492682.46</v>
      </c>
      <c r="K24" s="279"/>
      <c r="L24" s="517">
        <f>L25+L26+L27+L28</f>
        <v>492682.46</v>
      </c>
    </row>
    <row r="25" spans="1:12" s="267" customFormat="1" ht="12.75" customHeight="1">
      <c r="A25" s="284" t="s">
        <v>708</v>
      </c>
      <c r="B25" s="290"/>
      <c r="C25" s="321"/>
      <c r="D25" s="285" t="s">
        <v>671</v>
      </c>
      <c r="E25" s="286"/>
      <c r="F25" s="287"/>
      <c r="G25" s="288">
        <v>350402.65</v>
      </c>
      <c r="H25" s="288"/>
      <c r="I25" s="288">
        <v>350402.65</v>
      </c>
      <c r="J25" s="288">
        <v>347332.02</v>
      </c>
      <c r="K25" s="288"/>
      <c r="L25" s="288">
        <v>347332.02</v>
      </c>
    </row>
    <row r="26" spans="1:12" s="267" customFormat="1" ht="12.75" customHeight="1">
      <c r="A26" s="284" t="s">
        <v>709</v>
      </c>
      <c r="B26" s="290"/>
      <c r="C26" s="321"/>
      <c r="D26" s="285" t="s">
        <v>109</v>
      </c>
      <c r="E26" s="291"/>
      <c r="F26" s="292"/>
      <c r="G26" s="288">
        <v>148950.69</v>
      </c>
      <c r="H26" s="288"/>
      <c r="I26" s="288">
        <v>148950.69</v>
      </c>
      <c r="J26" s="288">
        <v>144892.55</v>
      </c>
      <c r="K26" s="288"/>
      <c r="L26" s="288">
        <v>144892.55</v>
      </c>
    </row>
    <row r="27" spans="1:12" s="267" customFormat="1" ht="27" customHeight="1">
      <c r="A27" s="284" t="s">
        <v>710</v>
      </c>
      <c r="B27" s="290"/>
      <c r="C27" s="321"/>
      <c r="D27" s="687" t="s">
        <v>711</v>
      </c>
      <c r="E27" s="690"/>
      <c r="F27" s="292"/>
      <c r="G27" s="518">
        <v>4200</v>
      </c>
      <c r="H27" s="288"/>
      <c r="I27" s="518">
        <v>4200</v>
      </c>
      <c r="J27" s="288"/>
      <c r="K27" s="288"/>
      <c r="L27" s="288"/>
    </row>
    <row r="28" spans="1:12" s="267" customFormat="1" ht="12.75" customHeight="1">
      <c r="A28" s="284" t="s">
        <v>712</v>
      </c>
      <c r="B28" s="290"/>
      <c r="C28" s="285" t="s">
        <v>112</v>
      </c>
      <c r="D28" s="322"/>
      <c r="E28" s="323"/>
      <c r="F28" s="293"/>
      <c r="G28" s="288">
        <v>1748.37</v>
      </c>
      <c r="H28" s="288"/>
      <c r="I28" s="288">
        <v>1748.37</v>
      </c>
      <c r="J28" s="288">
        <v>457.89</v>
      </c>
      <c r="K28" s="288"/>
      <c r="L28" s="288">
        <v>457.89</v>
      </c>
    </row>
    <row r="29" spans="1:12" s="267" customFormat="1" ht="12.75" customHeight="1">
      <c r="A29" s="294" t="s">
        <v>597</v>
      </c>
      <c r="B29" s="295"/>
      <c r="C29" s="321" t="s">
        <v>672</v>
      </c>
      <c r="D29" s="324"/>
      <c r="E29" s="323"/>
      <c r="F29" s="298"/>
      <c r="G29" s="279"/>
      <c r="H29" s="279"/>
      <c r="I29" s="279"/>
      <c r="J29" s="279"/>
      <c r="K29" s="279"/>
      <c r="L29" s="279"/>
    </row>
    <row r="30" spans="1:12" s="267" customFormat="1" ht="12.75" customHeight="1">
      <c r="A30" s="325" t="s">
        <v>713</v>
      </c>
      <c r="B30" s="290"/>
      <c r="C30" s="326" t="s">
        <v>673</v>
      </c>
      <c r="D30" s="327"/>
      <c r="E30" s="308"/>
      <c r="F30" s="298"/>
      <c r="G30" s="279"/>
      <c r="H30" s="279"/>
      <c r="I30" s="279"/>
      <c r="J30" s="279"/>
      <c r="K30" s="279"/>
      <c r="L30" s="279"/>
    </row>
    <row r="31" spans="1:12" s="267" customFormat="1" ht="12.75" customHeight="1">
      <c r="A31" s="294" t="s">
        <v>601</v>
      </c>
      <c r="B31" s="295"/>
      <c r="C31" s="296" t="s">
        <v>714</v>
      </c>
      <c r="D31" s="296"/>
      <c r="E31" s="297"/>
      <c r="F31" s="298"/>
      <c r="G31" s="517">
        <v>111.9</v>
      </c>
      <c r="H31" s="279"/>
      <c r="I31" s="517">
        <v>111.9</v>
      </c>
      <c r="J31" s="279">
        <v>151.76</v>
      </c>
      <c r="K31" s="279"/>
      <c r="L31" s="279">
        <v>151.76</v>
      </c>
    </row>
    <row r="32" spans="1:12" s="267" customFormat="1" ht="12.75" customHeight="1">
      <c r="A32" s="294" t="s">
        <v>674</v>
      </c>
      <c r="B32" s="295"/>
      <c r="C32" s="296" t="s">
        <v>715</v>
      </c>
      <c r="D32" s="328"/>
      <c r="E32" s="329"/>
      <c r="F32" s="298"/>
      <c r="G32" s="517">
        <v>111.9</v>
      </c>
      <c r="H32" s="279"/>
      <c r="I32" s="517">
        <v>111.9</v>
      </c>
      <c r="J32" s="279">
        <v>151.76</v>
      </c>
      <c r="K32" s="279"/>
      <c r="L32" s="279">
        <v>151.76</v>
      </c>
    </row>
    <row r="33" spans="1:12" s="267" customFormat="1" ht="12.75" customHeight="1">
      <c r="A33" s="294" t="s">
        <v>676</v>
      </c>
      <c r="B33" s="295"/>
      <c r="C33" s="296" t="s">
        <v>675</v>
      </c>
      <c r="D33" s="296"/>
      <c r="E33" s="297"/>
      <c r="F33" s="298"/>
      <c r="G33" s="279"/>
      <c r="H33" s="279"/>
      <c r="I33" s="279"/>
      <c r="J33" s="279"/>
      <c r="K33" s="279"/>
      <c r="L33" s="279"/>
    </row>
    <row r="34" spans="1:12" s="267" customFormat="1" ht="12.75" customHeight="1">
      <c r="A34" s="294" t="s">
        <v>716</v>
      </c>
      <c r="B34" s="295"/>
      <c r="C34" s="296" t="s">
        <v>677</v>
      </c>
      <c r="D34" s="296"/>
      <c r="E34" s="297"/>
      <c r="F34" s="298"/>
      <c r="G34" s="279"/>
      <c r="H34" s="279"/>
      <c r="I34" s="279"/>
      <c r="J34" s="279"/>
      <c r="K34" s="279"/>
      <c r="L34" s="279"/>
    </row>
    <row r="35" spans="1:12" s="267" customFormat="1" ht="12.75" customHeight="1">
      <c r="A35" s="280" t="s">
        <v>76</v>
      </c>
      <c r="B35" s="299" t="s">
        <v>678</v>
      </c>
      <c r="C35" s="300"/>
      <c r="D35" s="300"/>
      <c r="E35" s="301"/>
      <c r="F35" s="298"/>
      <c r="G35" s="517">
        <f>G36+G37</f>
        <v>-111.9</v>
      </c>
      <c r="H35" s="279"/>
      <c r="I35" s="517">
        <f>I36+I37</f>
        <v>-111.9</v>
      </c>
      <c r="J35" s="517">
        <f>J36+J37</f>
        <v>-151.76</v>
      </c>
      <c r="K35" s="279"/>
      <c r="L35" s="517">
        <f>L36+L37</f>
        <v>-151.76</v>
      </c>
    </row>
    <row r="36" spans="1:12" s="267" customFormat="1" ht="12.75" customHeight="1">
      <c r="A36" s="294" t="s">
        <v>121</v>
      </c>
      <c r="B36" s="295"/>
      <c r="C36" s="302" t="s">
        <v>679</v>
      </c>
      <c r="D36" s="302"/>
      <c r="E36" s="303"/>
      <c r="F36" s="304"/>
      <c r="G36" s="279"/>
      <c r="H36" s="279"/>
      <c r="I36" s="279"/>
      <c r="J36" s="279"/>
      <c r="K36" s="279"/>
      <c r="L36" s="279"/>
    </row>
    <row r="37" spans="1:12" s="267" customFormat="1" ht="12.75" customHeight="1">
      <c r="A37" s="294" t="s">
        <v>123</v>
      </c>
      <c r="B37" s="295"/>
      <c r="C37" s="302" t="s">
        <v>680</v>
      </c>
      <c r="D37" s="302"/>
      <c r="E37" s="303"/>
      <c r="F37" s="304"/>
      <c r="G37" s="517">
        <v>-111.9</v>
      </c>
      <c r="H37" s="279"/>
      <c r="I37" s="517">
        <v>-111.9</v>
      </c>
      <c r="J37" s="279">
        <v>-151.76</v>
      </c>
      <c r="K37" s="279"/>
      <c r="L37" s="279">
        <v>-151.76</v>
      </c>
    </row>
    <row r="38" spans="1:12" s="267" customFormat="1" ht="24.75" customHeight="1">
      <c r="A38" s="294" t="s">
        <v>641</v>
      </c>
      <c r="B38" s="295"/>
      <c r="C38" s="666" t="s">
        <v>681</v>
      </c>
      <c r="D38" s="672"/>
      <c r="E38" s="673"/>
      <c r="F38" s="304"/>
      <c r="G38" s="279"/>
      <c r="H38" s="279"/>
      <c r="I38" s="279"/>
      <c r="J38" s="279"/>
      <c r="K38" s="279"/>
      <c r="L38" s="279"/>
    </row>
    <row r="39" spans="1:12" s="267" customFormat="1" ht="12.75" customHeight="1">
      <c r="A39" s="294" t="s">
        <v>127</v>
      </c>
      <c r="B39" s="295"/>
      <c r="C39" s="321" t="s">
        <v>717</v>
      </c>
      <c r="D39" s="291"/>
      <c r="E39" s="286"/>
      <c r="F39" s="304"/>
      <c r="G39" s="279"/>
      <c r="H39" s="279"/>
      <c r="I39" s="279"/>
      <c r="J39" s="279"/>
      <c r="K39" s="279"/>
      <c r="L39" s="279"/>
    </row>
    <row r="40" spans="1:12" s="267" customFormat="1" ht="15.75" customHeight="1">
      <c r="A40" s="294" t="s">
        <v>264</v>
      </c>
      <c r="B40" s="295"/>
      <c r="C40" s="687" t="s">
        <v>718</v>
      </c>
      <c r="D40" s="688"/>
      <c r="E40" s="689"/>
      <c r="F40" s="304"/>
      <c r="G40" s="279"/>
      <c r="H40" s="279"/>
      <c r="I40" s="279"/>
      <c r="J40" s="279"/>
      <c r="K40" s="279"/>
      <c r="L40" s="279"/>
    </row>
    <row r="41" spans="1:12" s="267" customFormat="1" ht="12.75" customHeight="1">
      <c r="A41" s="294" t="s">
        <v>265</v>
      </c>
      <c r="B41" s="295"/>
      <c r="C41" s="302" t="s">
        <v>682</v>
      </c>
      <c r="D41" s="302"/>
      <c r="E41" s="303"/>
      <c r="F41" s="304"/>
      <c r="G41" s="279"/>
      <c r="H41" s="279"/>
      <c r="I41" s="279"/>
      <c r="J41" s="279"/>
      <c r="K41" s="279"/>
      <c r="L41" s="279"/>
    </row>
    <row r="42" spans="1:12" s="267" customFormat="1" ht="12.75" customHeight="1">
      <c r="A42" s="280" t="s">
        <v>78</v>
      </c>
      <c r="B42" s="299" t="s">
        <v>683</v>
      </c>
      <c r="C42" s="300"/>
      <c r="D42" s="300"/>
      <c r="E42" s="301"/>
      <c r="F42" s="298"/>
      <c r="G42" s="517">
        <f>G43+G44+G45+G46+G47+G49+G50+G52+G54</f>
        <v>-506284.80000000005</v>
      </c>
      <c r="H42" s="279"/>
      <c r="I42" s="517">
        <f>I43+I44+I45+I46+I47+I49+I50+I52+I54</f>
        <v>-506284.80000000005</v>
      </c>
      <c r="J42" s="517">
        <f>J43+J44+J45+J46+J47+J49+J50+J52+J54</f>
        <v>-504021.66</v>
      </c>
      <c r="K42" s="279"/>
      <c r="L42" s="517">
        <f>L43+L44+L45+L46+L47+L49+L50+L52+L54</f>
        <v>-504021.66</v>
      </c>
    </row>
    <row r="43" spans="1:12" s="267" customFormat="1" ht="12.75" customHeight="1">
      <c r="A43" s="284" t="s">
        <v>90</v>
      </c>
      <c r="B43" s="290"/>
      <c r="C43" s="321" t="s">
        <v>719</v>
      </c>
      <c r="D43" s="319"/>
      <c r="E43" s="319"/>
      <c r="F43" s="306"/>
      <c r="G43" s="279">
        <v>-437773.96</v>
      </c>
      <c r="H43" s="279"/>
      <c r="I43" s="279">
        <v>-437773.96</v>
      </c>
      <c r="J43" s="279">
        <v>-417879.4</v>
      </c>
      <c r="K43" s="279"/>
      <c r="L43" s="279">
        <v>-417879.4</v>
      </c>
    </row>
    <row r="44" spans="1:12" s="267" customFormat="1" ht="12.75" customHeight="1">
      <c r="A44" s="284" t="s">
        <v>92</v>
      </c>
      <c r="B44" s="290"/>
      <c r="C44" s="285" t="s">
        <v>244</v>
      </c>
      <c r="D44" s="291"/>
      <c r="E44" s="291"/>
      <c r="F44" s="306"/>
      <c r="G44" s="279">
        <v>-22267.56</v>
      </c>
      <c r="H44" s="279"/>
      <c r="I44" s="279">
        <v>-22267.56</v>
      </c>
      <c r="J44" s="279">
        <v>-26431.59</v>
      </c>
      <c r="K44" s="279"/>
      <c r="L44" s="279">
        <v>-26431.59</v>
      </c>
    </row>
    <row r="45" spans="1:12" s="267" customFormat="1" ht="12.75" customHeight="1">
      <c r="A45" s="284" t="s">
        <v>94</v>
      </c>
      <c r="B45" s="290"/>
      <c r="C45" s="285" t="s">
        <v>245</v>
      </c>
      <c r="D45" s="291"/>
      <c r="E45" s="291"/>
      <c r="F45" s="306"/>
      <c r="G45" s="279">
        <v>-4585.88</v>
      </c>
      <c r="H45" s="279"/>
      <c r="I45" s="279">
        <v>-4585.88</v>
      </c>
      <c r="J45" s="279">
        <v>-10519.58</v>
      </c>
      <c r="K45" s="279"/>
      <c r="L45" s="279">
        <v>-10519.58</v>
      </c>
    </row>
    <row r="46" spans="1:12" s="267" customFormat="1" ht="12.75" customHeight="1">
      <c r="A46" s="284" t="s">
        <v>96</v>
      </c>
      <c r="B46" s="290"/>
      <c r="C46" s="285" t="s">
        <v>246</v>
      </c>
      <c r="D46" s="291"/>
      <c r="E46" s="291"/>
      <c r="F46" s="306"/>
      <c r="G46" s="279">
        <v>-3247</v>
      </c>
      <c r="H46" s="279"/>
      <c r="I46" s="279">
        <v>-3247</v>
      </c>
      <c r="J46" s="279">
        <v>-7296.98</v>
      </c>
      <c r="K46" s="279"/>
      <c r="L46" s="279">
        <v>-7296.98</v>
      </c>
    </row>
    <row r="47" spans="1:12" s="267" customFormat="1" ht="12.75" customHeight="1">
      <c r="A47" s="284" t="s">
        <v>98</v>
      </c>
      <c r="B47" s="290"/>
      <c r="C47" s="285" t="s">
        <v>247</v>
      </c>
      <c r="D47" s="291"/>
      <c r="E47" s="291"/>
      <c r="F47" s="298"/>
      <c r="G47" s="279">
        <v>-2012.81</v>
      </c>
      <c r="H47" s="279"/>
      <c r="I47" s="279">
        <v>-2012.81</v>
      </c>
      <c r="J47" s="279">
        <v>-2288</v>
      </c>
      <c r="K47" s="279"/>
      <c r="L47" s="279">
        <v>-2288</v>
      </c>
    </row>
    <row r="48" spans="1:12" s="267" customFormat="1" ht="12.75" customHeight="1">
      <c r="A48" s="284" t="s">
        <v>100</v>
      </c>
      <c r="B48" s="290"/>
      <c r="C48" s="321" t="s">
        <v>266</v>
      </c>
      <c r="D48" s="319"/>
      <c r="E48" s="319"/>
      <c r="F48" s="298"/>
      <c r="G48" s="279"/>
      <c r="H48" s="279"/>
      <c r="I48" s="279"/>
      <c r="J48" s="279"/>
      <c r="K48" s="279"/>
      <c r="L48" s="279"/>
    </row>
    <row r="49" spans="1:12" s="267" customFormat="1" ht="12.75" customHeight="1">
      <c r="A49" s="284" t="s">
        <v>248</v>
      </c>
      <c r="B49" s="290"/>
      <c r="C49" s="330" t="s">
        <v>249</v>
      </c>
      <c r="D49" s="286"/>
      <c r="E49" s="286"/>
      <c r="F49" s="298"/>
      <c r="G49" s="279">
        <v>-10761.78</v>
      </c>
      <c r="H49" s="279"/>
      <c r="I49" s="279">
        <v>-10761.78</v>
      </c>
      <c r="J49" s="279">
        <v>-9242.35</v>
      </c>
      <c r="K49" s="279"/>
      <c r="L49" s="279">
        <v>-9242.35</v>
      </c>
    </row>
    <row r="50" spans="1:12" s="267" customFormat="1" ht="12.75" customHeight="1">
      <c r="A50" s="284" t="s">
        <v>250</v>
      </c>
      <c r="B50" s="290"/>
      <c r="C50" s="330" t="s">
        <v>684</v>
      </c>
      <c r="D50" s="286"/>
      <c r="E50" s="286"/>
      <c r="F50" s="298"/>
      <c r="G50" s="517">
        <v>-13500</v>
      </c>
      <c r="H50" s="279"/>
      <c r="I50" s="517">
        <v>-13500</v>
      </c>
      <c r="J50" s="279">
        <v>-18825.3</v>
      </c>
      <c r="K50" s="279"/>
      <c r="L50" s="279">
        <v>-18825.3</v>
      </c>
    </row>
    <row r="51" spans="1:12" s="267" customFormat="1" ht="12.75" customHeight="1">
      <c r="A51" s="284" t="s">
        <v>251</v>
      </c>
      <c r="B51" s="290"/>
      <c r="C51" s="330" t="s">
        <v>252</v>
      </c>
      <c r="D51" s="286"/>
      <c r="E51" s="286"/>
      <c r="F51" s="298"/>
      <c r="G51" s="279"/>
      <c r="H51" s="279"/>
      <c r="I51" s="279"/>
      <c r="J51" s="279"/>
      <c r="K51" s="279"/>
      <c r="L51" s="279"/>
    </row>
    <row r="52" spans="1:12" s="267" customFormat="1" ht="12.75" customHeight="1">
      <c r="A52" s="284" t="s">
        <v>253</v>
      </c>
      <c r="B52" s="290"/>
      <c r="C52" s="330" t="s">
        <v>685</v>
      </c>
      <c r="D52" s="286"/>
      <c r="E52" s="286"/>
      <c r="F52" s="298"/>
      <c r="G52" s="279">
        <v>-12129.33</v>
      </c>
      <c r="H52" s="279"/>
      <c r="I52" s="279">
        <v>-12129.33</v>
      </c>
      <c r="J52" s="279">
        <v>-11190.92</v>
      </c>
      <c r="K52" s="279"/>
      <c r="L52" s="279">
        <v>-11190.92</v>
      </c>
    </row>
    <row r="53" spans="1:12" s="267" customFormat="1" ht="12.75" customHeight="1">
      <c r="A53" s="284" t="s">
        <v>254</v>
      </c>
      <c r="B53" s="290"/>
      <c r="C53" s="330" t="s">
        <v>267</v>
      </c>
      <c r="D53" s="286"/>
      <c r="E53" s="286"/>
      <c r="F53" s="298"/>
      <c r="G53" s="279"/>
      <c r="H53" s="279"/>
      <c r="I53" s="279"/>
      <c r="J53" s="279"/>
      <c r="K53" s="279"/>
      <c r="L53" s="279"/>
    </row>
    <row r="54" spans="1:12" s="267" customFormat="1" ht="12.75" customHeight="1">
      <c r="A54" s="284" t="s">
        <v>255</v>
      </c>
      <c r="B54" s="290"/>
      <c r="C54" s="330" t="s">
        <v>687</v>
      </c>
      <c r="D54" s="286"/>
      <c r="E54" s="286"/>
      <c r="F54" s="298"/>
      <c r="G54" s="279">
        <v>-6.48</v>
      </c>
      <c r="H54" s="279"/>
      <c r="I54" s="279">
        <v>-6.48</v>
      </c>
      <c r="J54" s="279">
        <v>-347.54</v>
      </c>
      <c r="K54" s="279"/>
      <c r="L54" s="279">
        <v>-347.54</v>
      </c>
    </row>
    <row r="55" spans="1:12" s="267" customFormat="1" ht="24.75" customHeight="1">
      <c r="A55" s="277" t="s">
        <v>81</v>
      </c>
      <c r="B55" s="658" t="s">
        <v>688</v>
      </c>
      <c r="C55" s="664"/>
      <c r="D55" s="660"/>
      <c r="E55" s="661"/>
      <c r="F55" s="304"/>
      <c r="G55" s="279"/>
      <c r="H55" s="279"/>
      <c r="I55" s="279"/>
      <c r="J55" s="279">
        <v>-2862.31</v>
      </c>
      <c r="K55" s="279"/>
      <c r="L55" s="279">
        <v>-2862.31</v>
      </c>
    </row>
    <row r="56" spans="1:12" s="267" customFormat="1" ht="24.75" customHeight="1">
      <c r="A56" s="280" t="s">
        <v>74</v>
      </c>
      <c r="B56" s="665" t="s">
        <v>689</v>
      </c>
      <c r="C56" s="666"/>
      <c r="D56" s="666"/>
      <c r="E56" s="667"/>
      <c r="F56" s="298"/>
      <c r="G56" s="279"/>
      <c r="H56" s="279"/>
      <c r="I56" s="279"/>
      <c r="J56" s="279">
        <v>-2862.31</v>
      </c>
      <c r="K56" s="279"/>
      <c r="L56" s="279">
        <v>-2862.31</v>
      </c>
    </row>
    <row r="57" spans="1:12" s="267" customFormat="1" ht="24.75" customHeight="1">
      <c r="A57" s="280" t="s">
        <v>76</v>
      </c>
      <c r="B57" s="662" t="s">
        <v>690</v>
      </c>
      <c r="C57" s="663"/>
      <c r="D57" s="663"/>
      <c r="E57" s="697"/>
      <c r="F57" s="298"/>
      <c r="G57" s="279"/>
      <c r="H57" s="279"/>
      <c r="I57" s="279"/>
      <c r="J57" s="279"/>
      <c r="K57" s="279"/>
      <c r="L57" s="279"/>
    </row>
    <row r="58" spans="1:12" s="267" customFormat="1" ht="12.75" customHeight="1">
      <c r="A58" s="280" t="s">
        <v>78</v>
      </c>
      <c r="B58" s="662" t="s">
        <v>691</v>
      </c>
      <c r="C58" s="663"/>
      <c r="D58" s="660"/>
      <c r="E58" s="661"/>
      <c r="F58" s="298"/>
      <c r="G58" s="279"/>
      <c r="H58" s="279"/>
      <c r="I58" s="279"/>
      <c r="J58" s="279"/>
      <c r="K58" s="279"/>
      <c r="L58" s="279"/>
    </row>
    <row r="59" spans="1:12" s="289" customFormat="1" ht="12.75" customHeight="1">
      <c r="A59" s="307" t="s">
        <v>80</v>
      </c>
      <c r="B59" s="331" t="s">
        <v>692</v>
      </c>
      <c r="C59" s="332"/>
      <c r="D59" s="332"/>
      <c r="E59" s="333"/>
      <c r="F59" s="334"/>
      <c r="G59" s="288"/>
      <c r="H59" s="288"/>
      <c r="I59" s="288"/>
      <c r="J59" s="288"/>
      <c r="K59" s="288"/>
      <c r="L59" s="288"/>
    </row>
    <row r="60" spans="1:12" s="289" customFormat="1" ht="24.75" customHeight="1">
      <c r="A60" s="307" t="s">
        <v>701</v>
      </c>
      <c r="B60" s="695" t="s">
        <v>693</v>
      </c>
      <c r="C60" s="687"/>
      <c r="D60" s="696"/>
      <c r="E60" s="690"/>
      <c r="F60" s="334"/>
      <c r="G60" s="288"/>
      <c r="H60" s="288"/>
      <c r="I60" s="288"/>
      <c r="J60" s="288"/>
      <c r="K60" s="288"/>
      <c r="L60" s="288"/>
    </row>
    <row r="61" spans="1:12" s="289" customFormat="1" ht="18.75" customHeight="1">
      <c r="A61" s="307" t="s">
        <v>702</v>
      </c>
      <c r="B61" s="695" t="s">
        <v>694</v>
      </c>
      <c r="C61" s="687"/>
      <c r="D61" s="688"/>
      <c r="E61" s="689"/>
      <c r="F61" s="334"/>
      <c r="G61" s="288"/>
      <c r="H61" s="288"/>
      <c r="I61" s="288"/>
      <c r="J61" s="288"/>
      <c r="K61" s="288"/>
      <c r="L61" s="288"/>
    </row>
    <row r="62" spans="1:12" s="289" customFormat="1" ht="24.75" customHeight="1">
      <c r="A62" s="275" t="s">
        <v>82</v>
      </c>
      <c r="B62" s="699" t="s">
        <v>695</v>
      </c>
      <c r="C62" s="700"/>
      <c r="D62" s="688"/>
      <c r="E62" s="689"/>
      <c r="F62" s="293"/>
      <c r="G62" s="288"/>
      <c r="H62" s="288"/>
      <c r="I62" s="288"/>
      <c r="J62" s="288">
        <f>J66</f>
        <v>2862.31</v>
      </c>
      <c r="K62" s="288"/>
      <c r="L62" s="288">
        <f>L66</f>
        <v>2862.31</v>
      </c>
    </row>
    <row r="63" spans="1:12" s="289" customFormat="1" ht="12.75" customHeight="1">
      <c r="A63" s="307" t="s">
        <v>74</v>
      </c>
      <c r="B63" s="335" t="s">
        <v>696</v>
      </c>
      <c r="C63" s="290"/>
      <c r="D63" s="290"/>
      <c r="E63" s="293"/>
      <c r="F63" s="293"/>
      <c r="G63" s="288"/>
      <c r="H63" s="288"/>
      <c r="I63" s="288"/>
      <c r="J63" s="288"/>
      <c r="K63" s="288"/>
      <c r="L63" s="288"/>
    </row>
    <row r="64" spans="1:12" s="289" customFormat="1" ht="12.75" customHeight="1">
      <c r="A64" s="307" t="s">
        <v>76</v>
      </c>
      <c r="B64" s="331" t="s">
        <v>703</v>
      </c>
      <c r="C64" s="336"/>
      <c r="D64" s="332"/>
      <c r="E64" s="333"/>
      <c r="F64" s="293"/>
      <c r="G64" s="288"/>
      <c r="H64" s="288"/>
      <c r="I64" s="288"/>
      <c r="J64" s="288"/>
      <c r="K64" s="288"/>
      <c r="L64" s="288"/>
    </row>
    <row r="65" spans="1:12" s="289" customFormat="1" ht="24.75" customHeight="1">
      <c r="A65" s="307" t="s">
        <v>78</v>
      </c>
      <c r="B65" s="695" t="s">
        <v>256</v>
      </c>
      <c r="C65" s="687"/>
      <c r="D65" s="688"/>
      <c r="E65" s="689"/>
      <c r="F65" s="293"/>
      <c r="G65" s="288"/>
      <c r="H65" s="288"/>
      <c r="I65" s="288"/>
      <c r="J65" s="288"/>
      <c r="K65" s="288"/>
      <c r="L65" s="288"/>
    </row>
    <row r="66" spans="1:12" s="289" customFormat="1" ht="30" customHeight="1">
      <c r="A66" s="307" t="s">
        <v>111</v>
      </c>
      <c r="B66" s="695" t="s">
        <v>268</v>
      </c>
      <c r="C66" s="698"/>
      <c r="D66" s="696"/>
      <c r="E66" s="690"/>
      <c r="F66" s="293"/>
      <c r="G66" s="288"/>
      <c r="H66" s="288"/>
      <c r="I66" s="288"/>
      <c r="J66" s="288">
        <f>J67+J68</f>
        <v>2862.31</v>
      </c>
      <c r="K66" s="288"/>
      <c r="L66" s="288">
        <f>L67+L68</f>
        <v>2862.31</v>
      </c>
    </row>
    <row r="67" spans="1:12" s="289" customFormat="1" ht="12.75">
      <c r="A67" s="284" t="s">
        <v>184</v>
      </c>
      <c r="B67" s="337"/>
      <c r="C67" s="338"/>
      <c r="D67" s="285" t="s">
        <v>671</v>
      </c>
      <c r="E67" s="291"/>
      <c r="F67" s="334"/>
      <c r="G67" s="288"/>
      <c r="H67" s="288"/>
      <c r="I67" s="288"/>
      <c r="J67" s="288">
        <v>1848.64</v>
      </c>
      <c r="K67" s="288"/>
      <c r="L67" s="288">
        <v>1848.64</v>
      </c>
    </row>
    <row r="68" spans="1:12" s="289" customFormat="1" ht="12.75" customHeight="1">
      <c r="A68" s="284" t="s">
        <v>185</v>
      </c>
      <c r="B68" s="290"/>
      <c r="C68" s="339"/>
      <c r="D68" s="285" t="s">
        <v>109</v>
      </c>
      <c r="E68" s="291"/>
      <c r="F68" s="293"/>
      <c r="G68" s="288"/>
      <c r="H68" s="288"/>
      <c r="I68" s="288"/>
      <c r="J68" s="288">
        <v>1013.67</v>
      </c>
      <c r="K68" s="288"/>
      <c r="L68" s="288">
        <v>1013.67</v>
      </c>
    </row>
    <row r="69" spans="1:12" s="289" customFormat="1" ht="24.75" customHeight="1">
      <c r="A69" s="284" t="s">
        <v>257</v>
      </c>
      <c r="B69" s="290"/>
      <c r="C69" s="321"/>
      <c r="D69" s="687" t="s">
        <v>269</v>
      </c>
      <c r="E69" s="690"/>
      <c r="F69" s="340"/>
      <c r="G69" s="288"/>
      <c r="H69" s="288"/>
      <c r="I69" s="288"/>
      <c r="J69" s="288"/>
      <c r="K69" s="288"/>
      <c r="L69" s="288"/>
    </row>
    <row r="70" spans="1:12" s="289" customFormat="1" ht="12.75" customHeight="1">
      <c r="A70" s="284" t="s">
        <v>258</v>
      </c>
      <c r="B70" s="290"/>
      <c r="C70" s="321"/>
      <c r="D70" s="285" t="s">
        <v>270</v>
      </c>
      <c r="E70" s="286"/>
      <c r="F70" s="293"/>
      <c r="G70" s="288"/>
      <c r="H70" s="288"/>
      <c r="I70" s="288"/>
      <c r="J70" s="288"/>
      <c r="K70" s="288"/>
      <c r="L70" s="288"/>
    </row>
    <row r="71" spans="1:12" s="267" customFormat="1" ht="36" customHeight="1">
      <c r="A71" s="294" t="s">
        <v>103</v>
      </c>
      <c r="B71" s="695" t="s">
        <v>259</v>
      </c>
      <c r="C71" s="698"/>
      <c r="D71" s="696"/>
      <c r="E71" s="690"/>
      <c r="F71" s="306"/>
      <c r="G71" s="279"/>
      <c r="H71" s="279"/>
      <c r="I71" s="279"/>
      <c r="J71" s="279"/>
      <c r="K71" s="279"/>
      <c r="L71" s="279"/>
    </row>
    <row r="72" spans="1:12" s="267" customFormat="1" ht="12.75">
      <c r="A72" s="294" t="s">
        <v>613</v>
      </c>
      <c r="B72" s="305" t="s">
        <v>260</v>
      </c>
      <c r="C72" s="296"/>
      <c r="D72" s="341"/>
      <c r="E72" s="342"/>
      <c r="F72" s="306"/>
      <c r="G72" s="279"/>
      <c r="H72" s="279"/>
      <c r="I72" s="279"/>
      <c r="J72" s="279"/>
      <c r="K72" s="279"/>
      <c r="L72" s="279"/>
    </row>
    <row r="73" spans="1:12" s="267" customFormat="1" ht="12.75">
      <c r="A73" s="294" t="s">
        <v>616</v>
      </c>
      <c r="B73" s="305" t="s">
        <v>697</v>
      </c>
      <c r="C73" s="296"/>
      <c r="D73" s="308"/>
      <c r="E73" s="309"/>
      <c r="F73" s="306"/>
      <c r="G73" s="279"/>
      <c r="H73" s="279"/>
      <c r="I73" s="279"/>
      <c r="J73" s="279"/>
      <c r="K73" s="279"/>
      <c r="L73" s="279"/>
    </row>
    <row r="74" spans="1:12" s="267" customFormat="1" ht="39" customHeight="1">
      <c r="A74" s="277" t="s">
        <v>106</v>
      </c>
      <c r="B74" s="709" t="s">
        <v>261</v>
      </c>
      <c r="C74" s="710"/>
      <c r="D74" s="710"/>
      <c r="E74" s="711"/>
      <c r="F74" s="310"/>
      <c r="G74" s="279">
        <v>0.05</v>
      </c>
      <c r="H74" s="279"/>
      <c r="I74" s="279">
        <v>0.05</v>
      </c>
      <c r="J74" s="279"/>
      <c r="K74" s="279"/>
      <c r="L74" s="279"/>
    </row>
    <row r="75" spans="1:12" s="267" customFormat="1" ht="24.75" customHeight="1">
      <c r="A75" s="277"/>
      <c r="B75" s="658" t="s">
        <v>698</v>
      </c>
      <c r="C75" s="659"/>
      <c r="D75" s="660"/>
      <c r="E75" s="661"/>
      <c r="F75" s="310"/>
      <c r="G75" s="279">
        <v>-871.14</v>
      </c>
      <c r="H75" s="279"/>
      <c r="I75" s="279">
        <v>-871.14</v>
      </c>
      <c r="J75" s="279">
        <v>-11187.44</v>
      </c>
      <c r="K75" s="279"/>
      <c r="L75" s="279">
        <v>-11187.44</v>
      </c>
    </row>
    <row r="76" spans="1:12" s="267" customFormat="1" ht="24.75" customHeight="1">
      <c r="A76" s="343"/>
      <c r="B76" s="658" t="s">
        <v>699</v>
      </c>
      <c r="C76" s="664"/>
      <c r="D76" s="660"/>
      <c r="E76" s="661"/>
      <c r="F76" s="298"/>
      <c r="G76" s="279">
        <v>1388.44</v>
      </c>
      <c r="H76" s="279"/>
      <c r="I76" s="279">
        <v>1388.44</v>
      </c>
      <c r="J76" s="279">
        <v>12575.88</v>
      </c>
      <c r="K76" s="279"/>
      <c r="L76" s="279">
        <v>12575.88</v>
      </c>
    </row>
    <row r="77" spans="1:12" s="267" customFormat="1" ht="24.75" customHeight="1">
      <c r="A77" s="344"/>
      <c r="B77" s="705" t="s">
        <v>700</v>
      </c>
      <c r="C77" s="706"/>
      <c r="D77" s="707"/>
      <c r="E77" s="708"/>
      <c r="F77" s="298"/>
      <c r="G77" s="517">
        <v>517.3</v>
      </c>
      <c r="H77" s="279"/>
      <c r="I77" s="517">
        <v>517.3</v>
      </c>
      <c r="J77" s="279">
        <v>1388.44</v>
      </c>
      <c r="K77" s="279"/>
      <c r="L77" s="279">
        <v>1388.44</v>
      </c>
    </row>
    <row r="78" spans="1:11" s="267" customFormat="1" ht="12.75">
      <c r="A78" s="311"/>
      <c r="B78" s="312"/>
      <c r="C78" s="312"/>
      <c r="D78" s="312"/>
      <c r="E78" s="312"/>
      <c r="F78" s="312"/>
      <c r="G78" s="313"/>
      <c r="H78" s="313"/>
      <c r="I78" s="313"/>
      <c r="J78" s="313"/>
      <c r="K78" s="313"/>
    </row>
    <row r="79" spans="1:11" s="267" customFormat="1" ht="12.75">
      <c r="A79" s="311"/>
      <c r="B79" s="312"/>
      <c r="C79" s="312"/>
      <c r="D79" s="312"/>
      <c r="E79" s="312"/>
      <c r="F79" s="312"/>
      <c r="G79" s="313"/>
      <c r="H79" s="313"/>
      <c r="I79" s="313"/>
      <c r="J79" s="313"/>
      <c r="K79" s="313"/>
    </row>
    <row r="80" spans="1:11" s="267" customFormat="1" ht="15">
      <c r="A80" s="521" t="s">
        <v>728</v>
      </c>
      <c r="B80" s="522"/>
      <c r="C80" s="522"/>
      <c r="D80" s="522"/>
      <c r="E80" s="522"/>
      <c r="F80" s="522"/>
      <c r="G80" s="345"/>
      <c r="H80" s="346"/>
      <c r="I80" s="347"/>
      <c r="J80" s="519" t="s">
        <v>726</v>
      </c>
      <c r="K80" s="345"/>
    </row>
    <row r="81" spans="1:11" s="267" customFormat="1" ht="13.5" customHeight="1">
      <c r="A81" s="704" t="s">
        <v>297</v>
      </c>
      <c r="B81" s="704"/>
      <c r="C81" s="704"/>
      <c r="D81" s="704"/>
      <c r="E81" s="704"/>
      <c r="F81" s="704"/>
      <c r="G81" s="704"/>
      <c r="H81" s="348" t="s">
        <v>262</v>
      </c>
      <c r="I81" s="272"/>
      <c r="J81" s="694" t="s">
        <v>149</v>
      </c>
      <c r="K81" s="694"/>
    </row>
    <row r="82" spans="1:5" s="267" customFormat="1" ht="12.75">
      <c r="A82" s="656" t="s">
        <v>298</v>
      </c>
      <c r="B82" s="656"/>
      <c r="C82" s="656"/>
      <c r="D82" s="656"/>
      <c r="E82" s="656"/>
    </row>
    <row r="83" s="267" customFormat="1" ht="12.75"/>
    <row r="84" spans="1:12" s="267" customFormat="1" ht="15">
      <c r="A84" s="524" t="s">
        <v>723</v>
      </c>
      <c r="B84" s="523"/>
      <c r="C84" s="523"/>
      <c r="D84" s="523"/>
      <c r="E84" s="523"/>
      <c r="F84" s="349"/>
      <c r="G84" s="349"/>
      <c r="H84" s="350"/>
      <c r="I84" s="351"/>
      <c r="J84" s="520" t="s">
        <v>724</v>
      </c>
      <c r="K84" s="349"/>
      <c r="L84" s="289"/>
    </row>
    <row r="85" spans="1:12" s="267" customFormat="1" ht="12.75">
      <c r="A85" s="686" t="s">
        <v>288</v>
      </c>
      <c r="B85" s="686"/>
      <c r="C85" s="686"/>
      <c r="D85" s="686"/>
      <c r="E85" s="686"/>
      <c r="F85" s="686"/>
      <c r="G85" s="686"/>
      <c r="H85" s="316" t="s">
        <v>262</v>
      </c>
      <c r="I85" s="273"/>
      <c r="J85" s="677" t="s">
        <v>149</v>
      </c>
      <c r="K85" s="677"/>
      <c r="L85" s="289"/>
    </row>
    <row r="86" s="267" customFormat="1" ht="12.75">
      <c r="F86" s="313"/>
    </row>
    <row r="87" s="267" customFormat="1" ht="12.75">
      <c r="F87" s="313"/>
    </row>
    <row r="88" s="267" customFormat="1" ht="12.75">
      <c r="F88" s="313"/>
    </row>
    <row r="89" s="267" customFormat="1" ht="12.75">
      <c r="F89" s="313"/>
    </row>
    <row r="90" s="267" customFormat="1" ht="12.75">
      <c r="F90" s="313"/>
    </row>
    <row r="91" s="267" customFormat="1" ht="12.75">
      <c r="F91" s="313"/>
    </row>
    <row r="92" s="267" customFormat="1" ht="12.75">
      <c r="F92" s="313"/>
    </row>
    <row r="93" s="267" customFormat="1" ht="12.75">
      <c r="F93" s="313"/>
    </row>
    <row r="94" s="267" customFormat="1" ht="12.75">
      <c r="F94" s="313"/>
    </row>
    <row r="95" s="267" customFormat="1" ht="12.75">
      <c r="F95" s="313"/>
    </row>
    <row r="96" s="267" customFormat="1" ht="12.75">
      <c r="F96" s="313"/>
    </row>
    <row r="97" s="267" customFormat="1" ht="12.75">
      <c r="F97" s="313"/>
    </row>
    <row r="98" s="267" customFormat="1" ht="12.75">
      <c r="F98" s="313"/>
    </row>
    <row r="99" s="267" customFormat="1" ht="12.75">
      <c r="F99" s="313"/>
    </row>
    <row r="100" s="267" customFormat="1" ht="12.75">
      <c r="F100" s="313"/>
    </row>
    <row r="101" s="267" customFormat="1" ht="12.75">
      <c r="F101" s="313"/>
    </row>
    <row r="102" s="267" customFormat="1" ht="12.75">
      <c r="F102" s="313"/>
    </row>
    <row r="103" s="267" customFormat="1" ht="12.75">
      <c r="F103" s="313"/>
    </row>
    <row r="104" s="267" customFormat="1" ht="12.75">
      <c r="F104" s="313"/>
    </row>
    <row r="105" s="267" customFormat="1" ht="12.75">
      <c r="F105" s="313"/>
    </row>
    <row r="106" s="267" customFormat="1" ht="12.75">
      <c r="F106" s="313"/>
    </row>
  </sheetData>
  <sheetProtection/>
  <mergeCells count="42">
    <mergeCell ref="A82:E82"/>
    <mergeCell ref="A81:G81"/>
    <mergeCell ref="B77:E77"/>
    <mergeCell ref="B76:E76"/>
    <mergeCell ref="B65:E65"/>
    <mergeCell ref="B74:E74"/>
    <mergeCell ref="A17:L17"/>
    <mergeCell ref="D69:E69"/>
    <mergeCell ref="B61:E61"/>
    <mergeCell ref="B66:E66"/>
    <mergeCell ref="B62:E62"/>
    <mergeCell ref="B21:E21"/>
    <mergeCell ref="A85:G85"/>
    <mergeCell ref="J85:K85"/>
    <mergeCell ref="C40:E40"/>
    <mergeCell ref="B22:E22"/>
    <mergeCell ref="D27:E27"/>
    <mergeCell ref="B24:E24"/>
    <mergeCell ref="J81:K81"/>
    <mergeCell ref="B60:E60"/>
    <mergeCell ref="B57:E57"/>
    <mergeCell ref="B71:E71"/>
    <mergeCell ref="A5:L6"/>
    <mergeCell ref="F19:F20"/>
    <mergeCell ref="A7:L7"/>
    <mergeCell ref="A8:L8"/>
    <mergeCell ref="A9:L9"/>
    <mergeCell ref="A10:L11"/>
    <mergeCell ref="A16:L16"/>
    <mergeCell ref="G19:I19"/>
    <mergeCell ref="A19:A20"/>
    <mergeCell ref="B19:E20"/>
    <mergeCell ref="A13:L13"/>
    <mergeCell ref="A12:F12"/>
    <mergeCell ref="B75:E75"/>
    <mergeCell ref="B58:E58"/>
    <mergeCell ref="B55:E55"/>
    <mergeCell ref="B56:E56"/>
    <mergeCell ref="A14:L14"/>
    <mergeCell ref="J19:L19"/>
    <mergeCell ref="F18:L18"/>
    <mergeCell ref="C38:E38"/>
  </mergeCells>
  <printOptions horizontalCentered="1"/>
  <pageMargins left="0.6299212598425197" right="0.35433070866141736" top="0.5905511811023623" bottom="0.5905511811023623" header="0.31496062992125984" footer="0.31496062992125984"/>
  <pageSetup fitToHeight="2" fitToWidth="1" horizontalDpi="600" verticalDpi="600" orientation="portrait" paperSize="9" scale="82" r:id="rId1"/>
  <rowBreaks count="2" manualBreakCount="2">
    <brk id="52" max="11" man="1"/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zoomScaleSheetLayoutView="100" zoomScalePageLayoutView="0" workbookViewId="0" topLeftCell="A1">
      <selection activeCell="J16" sqref="J16:J19"/>
    </sheetView>
  </sheetViews>
  <sheetFormatPr defaultColWidth="9.140625" defaultRowHeight="12.75"/>
  <cols>
    <col min="1" max="1" width="5.57421875" style="41" customWidth="1"/>
    <col min="2" max="2" width="1.8515625" style="41" customWidth="1"/>
    <col min="3" max="3" width="57.28125" style="41" customWidth="1"/>
    <col min="4" max="5" width="12.28125" style="41" customWidth="1"/>
    <col min="6" max="16384" width="9.140625" style="41" customWidth="1"/>
  </cols>
  <sheetData>
    <row r="1" spans="3:5" ht="12.75">
      <c r="C1" s="103"/>
      <c r="D1" s="103"/>
      <c r="E1" s="103"/>
    </row>
    <row r="2" spans="1:5" ht="12.75">
      <c r="A2" s="104"/>
      <c r="B2" s="104"/>
      <c r="C2" s="105" t="s">
        <v>362</v>
      </c>
      <c r="D2" s="134"/>
      <c r="E2" s="134"/>
    </row>
    <row r="3" spans="1:3" ht="12.75">
      <c r="A3" s="104"/>
      <c r="B3" s="104"/>
      <c r="C3" s="37" t="s">
        <v>363</v>
      </c>
    </row>
    <row r="4" spans="1:5" ht="12.75">
      <c r="A4" s="104"/>
      <c r="B4" s="104"/>
      <c r="C4" s="104"/>
      <c r="D4" s="104"/>
      <c r="E4" s="104"/>
    </row>
    <row r="5" spans="1:5" ht="45" customHeight="1">
      <c r="A5" s="712" t="s">
        <v>383</v>
      </c>
      <c r="B5" s="712"/>
      <c r="C5" s="712"/>
      <c r="D5" s="712"/>
      <c r="E5" s="712"/>
    </row>
    <row r="6" spans="1:5" ht="12.75" customHeight="1">
      <c r="A6" s="108"/>
      <c r="B6" s="108"/>
      <c r="C6" s="108"/>
      <c r="D6" s="108"/>
      <c r="E6" s="108"/>
    </row>
    <row r="7" spans="1:5" ht="15" customHeight="1">
      <c r="A7" s="712" t="s">
        <v>364</v>
      </c>
      <c r="B7" s="712"/>
      <c r="C7" s="712"/>
      <c r="D7" s="712"/>
      <c r="E7" s="712"/>
    </row>
    <row r="8" spans="1:5" ht="15">
      <c r="A8" s="119"/>
      <c r="B8" s="119"/>
      <c r="C8" s="119"/>
      <c r="D8" s="119"/>
      <c r="E8" s="119"/>
    </row>
    <row r="9" spans="1:5" ht="57.75" customHeight="1">
      <c r="A9" s="120" t="s">
        <v>32</v>
      </c>
      <c r="B9" s="714" t="s">
        <v>284</v>
      </c>
      <c r="C9" s="715"/>
      <c r="D9" s="120" t="s">
        <v>198</v>
      </c>
      <c r="E9" s="120" t="s">
        <v>199</v>
      </c>
    </row>
    <row r="10" spans="1:5" ht="15.75">
      <c r="A10" s="121">
        <v>1</v>
      </c>
      <c r="B10" s="716">
        <v>2</v>
      </c>
      <c r="C10" s="717"/>
      <c r="D10" s="121">
        <v>3</v>
      </c>
      <c r="E10" s="121">
        <v>4</v>
      </c>
    </row>
    <row r="11" spans="1:5" ht="15" customHeight="1">
      <c r="A11" s="120" t="s">
        <v>33</v>
      </c>
      <c r="B11" s="718" t="s">
        <v>365</v>
      </c>
      <c r="C11" s="719"/>
      <c r="D11" s="120"/>
      <c r="E11" s="128"/>
    </row>
    <row r="12" spans="1:5" ht="15" customHeight="1">
      <c r="A12" s="124" t="s">
        <v>273</v>
      </c>
      <c r="B12" s="127"/>
      <c r="C12" s="126" t="s">
        <v>366</v>
      </c>
      <c r="D12" s="124"/>
      <c r="E12" s="129"/>
    </row>
    <row r="13" spans="1:5" ht="15" customHeight="1">
      <c r="A13" s="124" t="s">
        <v>274</v>
      </c>
      <c r="B13" s="127"/>
      <c r="C13" s="126" t="s">
        <v>367</v>
      </c>
      <c r="D13" s="124"/>
      <c r="E13" s="129"/>
    </row>
    <row r="14" spans="1:5" ht="15" customHeight="1">
      <c r="A14" s="124" t="s">
        <v>713</v>
      </c>
      <c r="B14" s="135"/>
      <c r="C14" s="136" t="s">
        <v>368</v>
      </c>
      <c r="D14" s="124"/>
      <c r="E14" s="129"/>
    </row>
    <row r="15" spans="1:5" ht="15" customHeight="1">
      <c r="A15" s="122" t="s">
        <v>369</v>
      </c>
      <c r="B15" s="137"/>
      <c r="C15" s="126" t="s">
        <v>370</v>
      </c>
      <c r="D15" s="123"/>
      <c r="E15" s="129"/>
    </row>
    <row r="16" spans="1:5" ht="15" customHeight="1">
      <c r="A16" s="124" t="s">
        <v>371</v>
      </c>
      <c r="B16" s="138"/>
      <c r="C16" s="139" t="s">
        <v>384</v>
      </c>
      <c r="D16" s="124"/>
      <c r="E16" s="129"/>
    </row>
    <row r="17" spans="1:5" ht="15" customHeight="1">
      <c r="A17" s="124" t="s">
        <v>372</v>
      </c>
      <c r="B17" s="140"/>
      <c r="C17" s="126" t="s">
        <v>373</v>
      </c>
      <c r="D17" s="124"/>
      <c r="E17" s="129"/>
    </row>
    <row r="18" spans="1:5" ht="15" customHeight="1">
      <c r="A18" s="120" t="s">
        <v>35</v>
      </c>
      <c r="B18" s="131" t="s">
        <v>374</v>
      </c>
      <c r="C18" s="141"/>
      <c r="D18" s="497">
        <f>D20</f>
        <v>-330.54</v>
      </c>
      <c r="E18" s="498">
        <f>E20</f>
        <v>-181.3</v>
      </c>
    </row>
    <row r="19" spans="1:5" ht="15" customHeight="1">
      <c r="A19" s="124" t="s">
        <v>275</v>
      </c>
      <c r="B19" s="125"/>
      <c r="C19" s="130" t="s">
        <v>375</v>
      </c>
      <c r="D19" s="124"/>
      <c r="E19" s="499"/>
    </row>
    <row r="20" spans="1:5" ht="15" customHeight="1">
      <c r="A20" s="124" t="s">
        <v>276</v>
      </c>
      <c r="B20" s="125"/>
      <c r="C20" s="130" t="s">
        <v>376</v>
      </c>
      <c r="D20" s="496">
        <v>-330.54</v>
      </c>
      <c r="E20" s="500">
        <v>-181.3</v>
      </c>
    </row>
    <row r="21" spans="1:5" ht="15" customHeight="1">
      <c r="A21" s="124" t="s">
        <v>377</v>
      </c>
      <c r="B21" s="125"/>
      <c r="C21" s="130" t="s">
        <v>378</v>
      </c>
      <c r="D21" s="124"/>
      <c r="E21" s="499"/>
    </row>
    <row r="22" spans="1:5" ht="15" customHeight="1">
      <c r="A22" s="124" t="s">
        <v>379</v>
      </c>
      <c r="B22" s="142"/>
      <c r="C22" s="132" t="s">
        <v>380</v>
      </c>
      <c r="D22" s="124"/>
      <c r="E22" s="129"/>
    </row>
    <row r="23" spans="1:5" ht="15" customHeight="1">
      <c r="A23" s="120" t="s">
        <v>37</v>
      </c>
      <c r="B23" s="143" t="s">
        <v>381</v>
      </c>
      <c r="C23" s="144"/>
      <c r="D23" s="497">
        <v>-330.54</v>
      </c>
      <c r="E23" s="498">
        <v>-181.3</v>
      </c>
    </row>
    <row r="24" spans="1:5" ht="15" customHeight="1">
      <c r="A24" s="145"/>
      <c r="B24" s="131"/>
      <c r="C24" s="146"/>
      <c r="D24" s="145"/>
      <c r="E24" s="147"/>
    </row>
    <row r="25" spans="1:5" ht="12.75" customHeight="1">
      <c r="A25" s="116" t="s">
        <v>382</v>
      </c>
      <c r="B25" s="117"/>
      <c r="C25" s="117"/>
      <c r="D25" s="115"/>
      <c r="E25" s="115"/>
    </row>
    <row r="26" spans="1:5" ht="12.75">
      <c r="A26" s="713" t="s">
        <v>283</v>
      </c>
      <c r="B26" s="713"/>
      <c r="C26" s="713"/>
      <c r="D26" s="713"/>
      <c r="E26" s="713"/>
    </row>
  </sheetData>
  <sheetProtection/>
  <mergeCells count="6">
    <mergeCell ref="A5:E5"/>
    <mergeCell ref="A7:E7"/>
    <mergeCell ref="A26:E26"/>
    <mergeCell ref="B9:C9"/>
    <mergeCell ref="B10:C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5.57421875" style="133" customWidth="1"/>
    <col min="2" max="2" width="1.8515625" style="133" customWidth="1"/>
    <col min="3" max="3" width="64.140625" style="133" customWidth="1"/>
    <col min="4" max="5" width="15.7109375" style="133" customWidth="1"/>
    <col min="6" max="16384" width="9.140625" style="133" customWidth="1"/>
  </cols>
  <sheetData>
    <row r="1" spans="3:5" ht="12.75">
      <c r="C1" s="725"/>
      <c r="D1" s="725"/>
      <c r="E1" s="725"/>
    </row>
    <row r="2" spans="1:5" ht="14.25">
      <c r="A2" s="149"/>
      <c r="B2" s="149"/>
      <c r="C2" s="105" t="s">
        <v>385</v>
      </c>
      <c r="D2" s="148"/>
      <c r="E2" s="148"/>
    </row>
    <row r="3" spans="1:5" ht="14.25">
      <c r="A3" s="149"/>
      <c r="B3" s="150"/>
      <c r="C3" s="37" t="s">
        <v>386</v>
      </c>
      <c r="D3" s="4"/>
      <c r="E3" s="4"/>
    </row>
    <row r="4" spans="1:5" ht="14.25">
      <c r="A4" s="149"/>
      <c r="B4" s="149"/>
      <c r="C4" s="149"/>
      <c r="D4" s="149"/>
      <c r="E4" s="149"/>
    </row>
    <row r="5" spans="1:5" ht="33" customHeight="1">
      <c r="A5" s="726" t="s">
        <v>387</v>
      </c>
      <c r="B5" s="726"/>
      <c r="C5" s="726"/>
      <c r="D5" s="726"/>
      <c r="E5" s="726"/>
    </row>
    <row r="6" spans="1:5" ht="12.75" customHeight="1">
      <c r="A6" s="151"/>
      <c r="B6" s="151"/>
      <c r="C6" s="151"/>
      <c r="D6" s="151"/>
      <c r="E6" s="151"/>
    </row>
    <row r="7" spans="1:5" ht="14.25">
      <c r="A7" s="727" t="s">
        <v>388</v>
      </c>
      <c r="B7" s="727"/>
      <c r="C7" s="727"/>
      <c r="D7" s="727"/>
      <c r="E7" s="727"/>
    </row>
    <row r="8" spans="1:5" ht="14.25">
      <c r="A8" s="149"/>
      <c r="B8" s="149"/>
      <c r="C8" s="149"/>
      <c r="D8" s="149"/>
      <c r="E8" s="149"/>
    </row>
    <row r="9" spans="1:5" ht="74.25" customHeight="1">
      <c r="A9" s="152" t="s">
        <v>32</v>
      </c>
      <c r="B9" s="728" t="s">
        <v>284</v>
      </c>
      <c r="C9" s="729"/>
      <c r="D9" s="152" t="s">
        <v>70</v>
      </c>
      <c r="E9" s="152" t="s">
        <v>71</v>
      </c>
    </row>
    <row r="10" spans="1:5" ht="15">
      <c r="A10" s="153">
        <v>1</v>
      </c>
      <c r="B10" s="723">
        <v>2</v>
      </c>
      <c r="C10" s="724"/>
      <c r="D10" s="153">
        <v>3</v>
      </c>
      <c r="E10" s="155">
        <v>4</v>
      </c>
    </row>
    <row r="11" spans="1:5" ht="14.25">
      <c r="A11" s="152" t="s">
        <v>33</v>
      </c>
      <c r="B11" s="721" t="s">
        <v>389</v>
      </c>
      <c r="C11" s="722"/>
      <c r="D11" s="410">
        <v>63.76</v>
      </c>
      <c r="E11" s="410">
        <v>1394.23</v>
      </c>
    </row>
    <row r="12" spans="1:5" ht="15">
      <c r="A12" s="153" t="s">
        <v>273</v>
      </c>
      <c r="B12" s="157"/>
      <c r="C12" s="158" t="s">
        <v>390</v>
      </c>
      <c r="D12" s="159"/>
      <c r="E12" s="159"/>
    </row>
    <row r="13" spans="1:5" ht="15" customHeight="1">
      <c r="A13" s="153" t="s">
        <v>274</v>
      </c>
      <c r="B13" s="157"/>
      <c r="C13" s="158" t="s">
        <v>391</v>
      </c>
      <c r="D13" s="159"/>
      <c r="E13" s="159"/>
    </row>
    <row r="14" spans="1:5" ht="15">
      <c r="A14" s="160" t="s">
        <v>713</v>
      </c>
      <c r="B14" s="157"/>
      <c r="C14" s="158" t="s">
        <v>392</v>
      </c>
      <c r="D14" s="159"/>
      <c r="E14" s="159"/>
    </row>
    <row r="15" spans="1:5" ht="15">
      <c r="A15" s="160" t="s">
        <v>369</v>
      </c>
      <c r="B15" s="161"/>
      <c r="C15" s="162" t="s">
        <v>393</v>
      </c>
      <c r="D15" s="159"/>
      <c r="E15" s="159"/>
    </row>
    <row r="16" spans="1:5" ht="15">
      <c r="A16" s="160" t="s">
        <v>371</v>
      </c>
      <c r="B16" s="157"/>
      <c r="C16" s="158" t="s">
        <v>394</v>
      </c>
      <c r="D16" s="159"/>
      <c r="E16" s="159"/>
    </row>
    <row r="17" spans="1:5" ht="15">
      <c r="A17" s="160" t="s">
        <v>372</v>
      </c>
      <c r="B17" s="157"/>
      <c r="C17" s="158" t="s">
        <v>395</v>
      </c>
      <c r="D17" s="159"/>
      <c r="E17" s="159"/>
    </row>
    <row r="18" spans="1:5" ht="30">
      <c r="A18" s="153" t="s">
        <v>396</v>
      </c>
      <c r="B18" s="157"/>
      <c r="C18" s="158" t="s">
        <v>397</v>
      </c>
      <c r="D18" s="159"/>
      <c r="E18" s="159"/>
    </row>
    <row r="19" spans="1:5" ht="15">
      <c r="A19" s="160" t="s">
        <v>398</v>
      </c>
      <c r="B19" s="157"/>
      <c r="C19" s="158" t="s">
        <v>399</v>
      </c>
      <c r="D19" s="501">
        <v>63.76</v>
      </c>
      <c r="E19" s="501">
        <v>1394.23</v>
      </c>
    </row>
    <row r="20" spans="1:5" ht="14.25">
      <c r="A20" s="152" t="s">
        <v>35</v>
      </c>
      <c r="B20" s="721" t="s">
        <v>400</v>
      </c>
      <c r="C20" s="722"/>
      <c r="D20" s="156"/>
      <c r="E20" s="156"/>
    </row>
    <row r="21" spans="1:5" ht="16.5" customHeight="1">
      <c r="A21" s="152" t="s">
        <v>37</v>
      </c>
      <c r="B21" s="721" t="s">
        <v>747</v>
      </c>
      <c r="C21" s="722"/>
      <c r="D21" s="410">
        <v>63.76</v>
      </c>
      <c r="E21" s="410">
        <v>1394.23</v>
      </c>
    </row>
    <row r="22" spans="3:5" ht="12.75">
      <c r="C22" s="720" t="s">
        <v>283</v>
      </c>
      <c r="D22" s="720"/>
      <c r="E22" s="720"/>
    </row>
  </sheetData>
  <sheetProtection/>
  <mergeCells count="9">
    <mergeCell ref="C22:E22"/>
    <mergeCell ref="B20:C20"/>
    <mergeCell ref="B21:C21"/>
    <mergeCell ref="B10:C10"/>
    <mergeCell ref="B11:C11"/>
    <mergeCell ref="C1:E1"/>
    <mergeCell ref="A5:E5"/>
    <mergeCell ref="A7:E7"/>
    <mergeCell ref="B9:C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SheetLayoutView="100" zoomScalePageLayoutView="0" workbookViewId="0" topLeftCell="A34">
      <selection activeCell="D37" sqref="D37"/>
    </sheetView>
  </sheetViews>
  <sheetFormatPr defaultColWidth="9.140625" defaultRowHeight="12.75"/>
  <cols>
    <col min="1" max="1" width="6.421875" style="168" bestFit="1" customWidth="1"/>
    <col min="2" max="2" width="30.57421875" style="168" bestFit="1" customWidth="1"/>
    <col min="3" max="3" width="13.421875" style="168" customWidth="1"/>
    <col min="4" max="4" width="10.421875" style="168" customWidth="1"/>
    <col min="5" max="5" width="15.28125" style="168" customWidth="1"/>
    <col min="6" max="6" width="15.421875" style="168" customWidth="1"/>
    <col min="7" max="7" width="9.140625" style="168" customWidth="1"/>
    <col min="8" max="8" width="12.140625" style="168" bestFit="1" customWidth="1"/>
    <col min="9" max="9" width="11.421875" style="168" customWidth="1"/>
    <col min="10" max="16384" width="9.140625" style="168" customWidth="1"/>
  </cols>
  <sheetData>
    <row r="1" spans="1:10" ht="12.75">
      <c r="A1" s="165"/>
      <c r="B1" s="165"/>
      <c r="C1" s="165"/>
      <c r="D1" s="165"/>
      <c r="E1" s="165"/>
      <c r="F1" s="165"/>
      <c r="G1" s="165"/>
      <c r="H1" s="167"/>
      <c r="J1" s="165"/>
    </row>
    <row r="2" spans="1:10" ht="12.75">
      <c r="A2" s="165"/>
      <c r="B2" s="165"/>
      <c r="C2" s="165"/>
      <c r="D2" s="165"/>
      <c r="E2" s="165"/>
      <c r="F2" s="165"/>
      <c r="G2" s="165"/>
      <c r="H2" s="169" t="s">
        <v>0</v>
      </c>
      <c r="I2" s="165"/>
      <c r="J2" s="165"/>
    </row>
    <row r="3" spans="1:10" ht="12.75">
      <c r="A3" s="165"/>
      <c r="B3" s="165"/>
      <c r="C3" s="165"/>
      <c r="D3" s="165"/>
      <c r="E3" s="165"/>
      <c r="F3" s="165"/>
      <c r="G3" s="165"/>
      <c r="H3" s="169" t="s">
        <v>1</v>
      </c>
      <c r="I3" s="165"/>
      <c r="J3" s="165"/>
    </row>
    <row r="4" spans="1:10" ht="8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7.25" customHeight="1">
      <c r="A5" s="734" t="s">
        <v>2</v>
      </c>
      <c r="B5" s="735"/>
      <c r="C5" s="735"/>
      <c r="D5" s="735"/>
      <c r="E5" s="735"/>
      <c r="F5" s="735"/>
      <c r="G5" s="735"/>
      <c r="H5" s="735"/>
      <c r="I5" s="735"/>
      <c r="J5" s="735"/>
    </row>
    <row r="6" spans="1:10" ht="12.75">
      <c r="A6" s="165"/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5.75">
      <c r="A7" s="732" t="s">
        <v>3</v>
      </c>
      <c r="B7" s="733"/>
      <c r="C7" s="733"/>
      <c r="D7" s="733"/>
      <c r="E7" s="733"/>
      <c r="F7" s="733"/>
      <c r="G7" s="733"/>
      <c r="H7" s="733"/>
      <c r="I7" s="733"/>
      <c r="J7" s="733"/>
    </row>
    <row r="8" spans="1:10" ht="12.75">
      <c r="A8" s="165"/>
      <c r="B8" s="165"/>
      <c r="C8" s="165"/>
      <c r="D8" s="165"/>
      <c r="E8" s="165"/>
      <c r="F8" s="165"/>
      <c r="G8" s="165"/>
      <c r="H8" s="165"/>
      <c r="I8" s="165"/>
      <c r="J8" s="165"/>
    </row>
    <row r="9" spans="1:10" ht="47.25" customHeight="1">
      <c r="A9" s="736" t="s">
        <v>32</v>
      </c>
      <c r="B9" s="730" t="s">
        <v>68</v>
      </c>
      <c r="C9" s="730" t="s">
        <v>170</v>
      </c>
      <c r="D9" s="730" t="s">
        <v>171</v>
      </c>
      <c r="E9" s="730" t="s">
        <v>172</v>
      </c>
      <c r="F9" s="730"/>
      <c r="G9" s="730" t="s">
        <v>4</v>
      </c>
      <c r="H9" s="730"/>
      <c r="I9" s="730" t="s">
        <v>87</v>
      </c>
      <c r="J9" s="730" t="s">
        <v>648</v>
      </c>
    </row>
    <row r="10" spans="1:10" ht="24">
      <c r="A10" s="737"/>
      <c r="B10" s="730"/>
      <c r="C10" s="730"/>
      <c r="D10" s="730"/>
      <c r="E10" s="171" t="s">
        <v>5</v>
      </c>
      <c r="F10" s="171" t="s">
        <v>6</v>
      </c>
      <c r="G10" s="171" t="s">
        <v>7</v>
      </c>
      <c r="H10" s="171" t="s">
        <v>8</v>
      </c>
      <c r="I10" s="730"/>
      <c r="J10" s="730"/>
    </row>
    <row r="11" spans="1:10" ht="12.75">
      <c r="A11" s="172">
        <v>1</v>
      </c>
      <c r="B11" s="173">
        <v>2</v>
      </c>
      <c r="C11" s="173">
        <v>3</v>
      </c>
      <c r="D11" s="173">
        <v>4</v>
      </c>
      <c r="E11" s="173">
        <v>5</v>
      </c>
      <c r="F11" s="173">
        <v>6</v>
      </c>
      <c r="G11" s="173">
        <v>7</v>
      </c>
      <c r="H11" s="172">
        <v>8</v>
      </c>
      <c r="I11" s="173">
        <v>9</v>
      </c>
      <c r="J11" s="173">
        <v>10</v>
      </c>
    </row>
    <row r="12" spans="1:10" ht="24">
      <c r="A12" s="170" t="s">
        <v>33</v>
      </c>
      <c r="B12" s="174" t="s">
        <v>9</v>
      </c>
      <c r="C12" s="175"/>
      <c r="D12" s="176">
        <v>1687.04</v>
      </c>
      <c r="E12" s="175"/>
      <c r="F12" s="175"/>
      <c r="G12" s="175"/>
      <c r="H12" s="175"/>
      <c r="I12" s="175"/>
      <c r="J12" s="176">
        <v>1687.04</v>
      </c>
    </row>
    <row r="13" spans="1:10" ht="24">
      <c r="A13" s="171" t="s">
        <v>35</v>
      </c>
      <c r="B13" s="177" t="s">
        <v>29</v>
      </c>
      <c r="C13" s="175"/>
      <c r="D13" s="176">
        <f>D14+D15</f>
        <v>20192.67</v>
      </c>
      <c r="E13" s="175"/>
      <c r="F13" s="175"/>
      <c r="G13" s="175"/>
      <c r="H13" s="175"/>
      <c r="I13" s="175"/>
      <c r="J13" s="176">
        <f>J14+J15</f>
        <v>20192.67</v>
      </c>
    </row>
    <row r="14" spans="1:10" ht="12.75">
      <c r="A14" s="171" t="s">
        <v>275</v>
      </c>
      <c r="B14" s="178" t="s">
        <v>10</v>
      </c>
      <c r="C14" s="175"/>
      <c r="D14" s="532">
        <v>19750.5</v>
      </c>
      <c r="E14" s="175"/>
      <c r="F14" s="175"/>
      <c r="G14" s="175"/>
      <c r="H14" s="175"/>
      <c r="I14" s="175"/>
      <c r="J14" s="532">
        <v>19750.5</v>
      </c>
    </row>
    <row r="15" spans="1:10" ht="24">
      <c r="A15" s="171" t="s">
        <v>276</v>
      </c>
      <c r="B15" s="178" t="s">
        <v>11</v>
      </c>
      <c r="C15" s="175"/>
      <c r="D15" s="176">
        <v>442.17</v>
      </c>
      <c r="E15" s="175"/>
      <c r="F15" s="175"/>
      <c r="G15" s="175"/>
      <c r="H15" s="175"/>
      <c r="I15" s="175"/>
      <c r="J15" s="176">
        <v>442.17</v>
      </c>
    </row>
    <row r="16" spans="1:10" ht="24">
      <c r="A16" s="171" t="s">
        <v>37</v>
      </c>
      <c r="B16" s="177" t="s">
        <v>12</v>
      </c>
      <c r="C16" s="175"/>
      <c r="D16" s="176">
        <f>D17+D18+D19+D20</f>
        <v>-20345.73</v>
      </c>
      <c r="E16" s="175"/>
      <c r="F16" s="175"/>
      <c r="G16" s="175"/>
      <c r="H16" s="175"/>
      <c r="I16" s="175"/>
      <c r="J16" s="176">
        <f>J17+J18+J19+J20</f>
        <v>-20345.73</v>
      </c>
    </row>
    <row r="17" spans="1:10" ht="12.75">
      <c r="A17" s="171" t="s">
        <v>277</v>
      </c>
      <c r="B17" s="178" t="s">
        <v>13</v>
      </c>
      <c r="C17" s="179"/>
      <c r="D17" s="180"/>
      <c r="E17" s="179"/>
      <c r="F17" s="179"/>
      <c r="G17" s="179"/>
      <c r="H17" s="179"/>
      <c r="I17" s="179"/>
      <c r="J17" s="180"/>
    </row>
    <row r="18" spans="1:10" ht="12.75">
      <c r="A18" s="171" t="s">
        <v>278</v>
      </c>
      <c r="B18" s="178" t="s">
        <v>14</v>
      </c>
      <c r="C18" s="179"/>
      <c r="D18" s="176">
        <v>-6.05</v>
      </c>
      <c r="E18" s="179"/>
      <c r="F18" s="179"/>
      <c r="G18" s="179"/>
      <c r="H18" s="179"/>
      <c r="I18" s="179"/>
      <c r="J18" s="176">
        <v>-6.05</v>
      </c>
    </row>
    <row r="19" spans="1:10" ht="12.75">
      <c r="A19" s="171" t="s">
        <v>403</v>
      </c>
      <c r="B19" s="178" t="s">
        <v>15</v>
      </c>
      <c r="C19" s="179"/>
      <c r="D19" s="176">
        <v>-20339.68</v>
      </c>
      <c r="E19" s="179"/>
      <c r="F19" s="179"/>
      <c r="G19" s="179"/>
      <c r="H19" s="179"/>
      <c r="I19" s="179"/>
      <c r="J19" s="176">
        <v>-20339.68</v>
      </c>
    </row>
    <row r="20" spans="1:10" ht="12.75">
      <c r="A20" s="171" t="s">
        <v>404</v>
      </c>
      <c r="B20" s="178" t="s">
        <v>16</v>
      </c>
      <c r="C20" s="179"/>
      <c r="D20" s="180"/>
      <c r="E20" s="179"/>
      <c r="F20" s="179"/>
      <c r="G20" s="179"/>
      <c r="H20" s="179"/>
      <c r="I20" s="179"/>
      <c r="J20" s="180"/>
    </row>
    <row r="21" spans="1:10" ht="12.75">
      <c r="A21" s="171" t="s">
        <v>38</v>
      </c>
      <c r="B21" s="177" t="s">
        <v>17</v>
      </c>
      <c r="C21" s="181"/>
      <c r="D21" s="533">
        <v>-0.13</v>
      </c>
      <c r="E21" s="181"/>
      <c r="F21" s="181"/>
      <c r="G21" s="181"/>
      <c r="H21" s="181"/>
      <c r="I21" s="181"/>
      <c r="J21" s="533">
        <v>-0.13</v>
      </c>
    </row>
    <row r="22" spans="1:10" ht="12.75">
      <c r="A22" s="171">
        <v>5</v>
      </c>
      <c r="B22" s="177" t="s">
        <v>734</v>
      </c>
      <c r="C22" s="183"/>
      <c r="D22" s="533"/>
      <c r="E22" s="181"/>
      <c r="F22" s="181"/>
      <c r="G22" s="181"/>
      <c r="H22" s="181"/>
      <c r="I22" s="181"/>
      <c r="J22" s="533"/>
    </row>
    <row r="23" spans="1:10" ht="24" customHeight="1">
      <c r="A23" s="170" t="s">
        <v>40</v>
      </c>
      <c r="B23" s="182" t="s">
        <v>746</v>
      </c>
      <c r="C23" s="183"/>
      <c r="D23" s="181">
        <f>D12+D13+D16+D21+D22</f>
        <v>1533.8499999999995</v>
      </c>
      <c r="E23" s="181"/>
      <c r="F23" s="181"/>
      <c r="G23" s="181"/>
      <c r="H23" s="181"/>
      <c r="I23" s="181"/>
      <c r="J23" s="181">
        <f>J12+J13+J16+J21+J22</f>
        <v>1533.8499999999995</v>
      </c>
    </row>
    <row r="24" spans="1:10" ht="24">
      <c r="A24" s="171" t="s">
        <v>41</v>
      </c>
      <c r="B24" s="184" t="s">
        <v>18</v>
      </c>
      <c r="C24" s="181"/>
      <c r="D24" s="181"/>
      <c r="E24" s="181"/>
      <c r="F24" s="181"/>
      <c r="G24" s="181"/>
      <c r="H24" s="181"/>
      <c r="I24" s="181"/>
      <c r="J24" s="181"/>
    </row>
    <row r="25" spans="1:10" ht="36">
      <c r="A25" s="171" t="s">
        <v>42</v>
      </c>
      <c r="B25" s="184" t="s">
        <v>19</v>
      </c>
      <c r="C25" s="181"/>
      <c r="D25" s="181"/>
      <c r="E25" s="181"/>
      <c r="F25" s="181"/>
      <c r="G25" s="181"/>
      <c r="H25" s="181"/>
      <c r="I25" s="181"/>
      <c r="J25" s="181"/>
    </row>
    <row r="26" spans="1:10" ht="24">
      <c r="A26" s="171" t="s">
        <v>43</v>
      </c>
      <c r="B26" s="185" t="s">
        <v>30</v>
      </c>
      <c r="C26" s="181"/>
      <c r="D26" s="181"/>
      <c r="E26" s="181"/>
      <c r="F26" s="181"/>
      <c r="G26" s="181"/>
      <c r="H26" s="181"/>
      <c r="I26" s="181"/>
      <c r="J26" s="181"/>
    </row>
    <row r="27" spans="1:10" ht="24">
      <c r="A27" s="171" t="s">
        <v>44</v>
      </c>
      <c r="B27" s="185" t="s">
        <v>31</v>
      </c>
      <c r="C27" s="181"/>
      <c r="D27" s="181"/>
      <c r="E27" s="181"/>
      <c r="F27" s="181"/>
      <c r="G27" s="181"/>
      <c r="H27" s="181"/>
      <c r="I27" s="181"/>
      <c r="J27" s="181"/>
    </row>
    <row r="28" spans="1:10" ht="48">
      <c r="A28" s="171" t="s">
        <v>45</v>
      </c>
      <c r="B28" s="185" t="s">
        <v>20</v>
      </c>
      <c r="C28" s="181"/>
      <c r="D28" s="181"/>
      <c r="E28" s="181"/>
      <c r="F28" s="181"/>
      <c r="G28" s="181"/>
      <c r="H28" s="181"/>
      <c r="I28" s="181"/>
      <c r="J28" s="181"/>
    </row>
    <row r="29" spans="1:10" ht="12.75">
      <c r="A29" s="171" t="s">
        <v>739</v>
      </c>
      <c r="B29" s="186" t="s">
        <v>13</v>
      </c>
      <c r="C29" s="181"/>
      <c r="D29" s="181"/>
      <c r="E29" s="181"/>
      <c r="F29" s="181"/>
      <c r="G29" s="181"/>
      <c r="H29" s="181"/>
      <c r="I29" s="181"/>
      <c r="J29" s="181"/>
    </row>
    <row r="30" spans="1:10" ht="12.75">
      <c r="A30" s="171" t="s">
        <v>740</v>
      </c>
      <c r="B30" s="186" t="s">
        <v>14</v>
      </c>
      <c r="C30" s="181"/>
      <c r="D30" s="181"/>
      <c r="E30" s="181"/>
      <c r="F30" s="181"/>
      <c r="G30" s="181"/>
      <c r="H30" s="181"/>
      <c r="I30" s="181"/>
      <c r="J30" s="181"/>
    </row>
    <row r="31" spans="1:10" ht="12.75">
      <c r="A31" s="171" t="s">
        <v>741</v>
      </c>
      <c r="B31" s="186" t="s">
        <v>15</v>
      </c>
      <c r="C31" s="181"/>
      <c r="D31" s="181"/>
      <c r="E31" s="181"/>
      <c r="F31" s="181"/>
      <c r="G31" s="181"/>
      <c r="H31" s="181"/>
      <c r="I31" s="181"/>
      <c r="J31" s="181"/>
    </row>
    <row r="32" spans="1:10" ht="12.75">
      <c r="A32" s="171" t="s">
        <v>742</v>
      </c>
      <c r="B32" s="186" t="s">
        <v>16</v>
      </c>
      <c r="C32" s="181"/>
      <c r="D32" s="181"/>
      <c r="E32" s="181"/>
      <c r="F32" s="181"/>
      <c r="G32" s="181"/>
      <c r="H32" s="181"/>
      <c r="I32" s="181"/>
      <c r="J32" s="181"/>
    </row>
    <row r="33" spans="1:10" ht="12.75">
      <c r="A33" s="171" t="s">
        <v>46</v>
      </c>
      <c r="B33" s="185" t="s">
        <v>24</v>
      </c>
      <c r="C33" s="181"/>
      <c r="D33" s="181"/>
      <c r="E33" s="181"/>
      <c r="F33" s="181"/>
      <c r="G33" s="181"/>
      <c r="H33" s="181"/>
      <c r="I33" s="181"/>
      <c r="J33" s="181"/>
    </row>
    <row r="34" spans="1:10" ht="12.75">
      <c r="A34" s="171" t="s">
        <v>47</v>
      </c>
      <c r="B34" s="185" t="s">
        <v>734</v>
      </c>
      <c r="C34" s="181"/>
      <c r="D34" s="181"/>
      <c r="E34" s="181"/>
      <c r="F34" s="181"/>
      <c r="G34" s="181"/>
      <c r="H34" s="181"/>
      <c r="I34" s="181"/>
      <c r="J34" s="181"/>
    </row>
    <row r="35" spans="1:10" ht="36" customHeight="1">
      <c r="A35" s="170" t="s">
        <v>48</v>
      </c>
      <c r="B35" s="187" t="s">
        <v>745</v>
      </c>
      <c r="C35" s="181"/>
      <c r="D35" s="181"/>
      <c r="E35" s="181"/>
      <c r="F35" s="181"/>
      <c r="G35" s="181"/>
      <c r="H35" s="181"/>
      <c r="I35" s="181"/>
      <c r="J35" s="181"/>
    </row>
    <row r="36" spans="1:10" ht="24">
      <c r="A36" s="170" t="s">
        <v>49</v>
      </c>
      <c r="B36" s="187" t="s">
        <v>744</v>
      </c>
      <c r="C36" s="181"/>
      <c r="D36" s="181">
        <f>D23+D35</f>
        <v>1533.8499999999995</v>
      </c>
      <c r="E36" s="181"/>
      <c r="F36" s="181"/>
      <c r="G36" s="181"/>
      <c r="H36" s="181"/>
      <c r="I36" s="181"/>
      <c r="J36" s="181">
        <f>J23+J35</f>
        <v>1533.8499999999995</v>
      </c>
    </row>
    <row r="37" spans="1:10" ht="24">
      <c r="A37" s="170" t="s">
        <v>51</v>
      </c>
      <c r="B37" s="187" t="s">
        <v>743</v>
      </c>
      <c r="C37" s="181"/>
      <c r="D37" s="181">
        <f>D12+D24</f>
        <v>1687.04</v>
      </c>
      <c r="E37" s="181"/>
      <c r="F37" s="181"/>
      <c r="G37" s="181"/>
      <c r="H37" s="181"/>
      <c r="I37" s="181"/>
      <c r="J37" s="181">
        <f>J12+J24</f>
        <v>1687.04</v>
      </c>
    </row>
    <row r="38" spans="1:10" ht="15" customHeight="1">
      <c r="A38" s="188"/>
      <c r="B38" s="188"/>
      <c r="C38" s="165"/>
      <c r="D38" s="165"/>
      <c r="E38" s="189" t="s">
        <v>25</v>
      </c>
      <c r="F38" s="165"/>
      <c r="G38" s="165"/>
      <c r="H38" s="165"/>
      <c r="I38" s="165"/>
      <c r="J38" s="165"/>
    </row>
    <row r="39" spans="1:10" ht="12.75" customHeight="1">
      <c r="A39" s="731" t="s">
        <v>26</v>
      </c>
      <c r="B39" s="731"/>
      <c r="C39" s="731"/>
      <c r="D39" s="731"/>
      <c r="E39" s="731"/>
      <c r="F39" s="731"/>
      <c r="G39" s="731"/>
      <c r="H39" s="165"/>
      <c r="I39" s="165"/>
      <c r="J39" s="165"/>
    </row>
    <row r="40" spans="1:10" ht="12.75">
      <c r="A40" s="165"/>
      <c r="B40" s="165"/>
      <c r="C40" s="165"/>
      <c r="D40" s="165"/>
      <c r="E40" s="165"/>
      <c r="F40" s="165"/>
      <c r="G40" s="165"/>
      <c r="H40" s="165"/>
      <c r="I40" s="165"/>
      <c r="J40" s="165"/>
    </row>
  </sheetData>
  <sheetProtection/>
  <mergeCells count="11">
    <mergeCell ref="E9:F9"/>
    <mergeCell ref="G9:H9"/>
    <mergeCell ref="I9:I10"/>
    <mergeCell ref="J9:J10"/>
    <mergeCell ref="A39:G39"/>
    <mergeCell ref="A7:J7"/>
    <mergeCell ref="A5:J5"/>
    <mergeCell ref="A9:A10"/>
    <mergeCell ref="B9:B10"/>
    <mergeCell ref="C9:C10"/>
    <mergeCell ref="D9:D10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5.57421875" style="41" customWidth="1"/>
    <col min="2" max="2" width="1.8515625" style="41" customWidth="1"/>
    <col min="3" max="3" width="52.00390625" style="41" customWidth="1"/>
    <col min="4" max="5" width="15.7109375" style="41" customWidth="1"/>
    <col min="6" max="16384" width="9.140625" style="41" customWidth="1"/>
  </cols>
  <sheetData>
    <row r="1" spans="4:5" ht="12.75">
      <c r="D1" s="103"/>
      <c r="E1" s="116"/>
    </row>
    <row r="2" spans="1:5" ht="12.75">
      <c r="A2" s="104"/>
      <c r="B2" s="104"/>
      <c r="C2" s="104"/>
      <c r="D2" s="4"/>
      <c r="E2" s="118" t="s">
        <v>303</v>
      </c>
    </row>
    <row r="3" spans="1:5" ht="12.75">
      <c r="A3" s="104"/>
      <c r="B3" s="104"/>
      <c r="C3" s="106"/>
      <c r="D3" s="352" t="s">
        <v>27</v>
      </c>
      <c r="E3" s="352"/>
    </row>
    <row r="4" spans="1:5" ht="12.75">
      <c r="A4" s="104"/>
      <c r="B4" s="104"/>
      <c r="C4" s="106"/>
      <c r="D4" s="352"/>
      <c r="E4" s="352"/>
    </row>
    <row r="5" spans="1:5" ht="33" customHeight="1">
      <c r="A5" s="712" t="s">
        <v>304</v>
      </c>
      <c r="B5" s="712"/>
      <c r="C5" s="712"/>
      <c r="D5" s="712"/>
      <c r="E5" s="712"/>
    </row>
    <row r="6" spans="1:5" ht="12.75" customHeight="1">
      <c r="A6" s="108"/>
      <c r="B6" s="108"/>
      <c r="C6" s="108"/>
      <c r="D6" s="108"/>
      <c r="E6" s="108"/>
    </row>
    <row r="7" spans="1:5" ht="15" customHeight="1">
      <c r="A7" s="738" t="s">
        <v>305</v>
      </c>
      <c r="B7" s="738"/>
      <c r="C7" s="738"/>
      <c r="D7" s="738"/>
      <c r="E7" s="738"/>
    </row>
    <row r="8" spans="1:5" ht="12.75">
      <c r="A8" s="104"/>
      <c r="B8" s="104"/>
      <c r="C8" s="104"/>
      <c r="D8" s="104"/>
      <c r="E8" s="104"/>
    </row>
    <row r="9" spans="1:5" ht="38.25">
      <c r="A9" s="109" t="s">
        <v>32</v>
      </c>
      <c r="B9" s="739" t="s">
        <v>284</v>
      </c>
      <c r="C9" s="740"/>
      <c r="D9" s="109" t="s">
        <v>198</v>
      </c>
      <c r="E9" s="109" t="s">
        <v>199</v>
      </c>
    </row>
    <row r="10" spans="1:5" ht="12.75">
      <c r="A10" s="110">
        <v>1</v>
      </c>
      <c r="B10" s="741">
        <v>2</v>
      </c>
      <c r="C10" s="742"/>
      <c r="D10" s="110">
        <v>3</v>
      </c>
      <c r="E10" s="110">
        <v>4</v>
      </c>
    </row>
    <row r="11" spans="1:5" ht="12.75">
      <c r="A11" s="5" t="s">
        <v>33</v>
      </c>
      <c r="B11" s="744" t="s">
        <v>315</v>
      </c>
      <c r="C11" s="745"/>
      <c r="D11" s="109">
        <f>D12+D13+D13+D14+D16+D17+D18</f>
        <v>110.84</v>
      </c>
      <c r="E11" s="513">
        <f>E12+E13+E13+E14+E16+E17+E18</f>
        <v>161.96</v>
      </c>
    </row>
    <row r="12" spans="1:5" ht="12.75">
      <c r="A12" s="10" t="s">
        <v>273</v>
      </c>
      <c r="B12" s="8"/>
      <c r="C12" s="353" t="s">
        <v>306</v>
      </c>
      <c r="D12" s="354"/>
      <c r="E12" s="112"/>
    </row>
    <row r="13" spans="1:5" ht="12.75">
      <c r="A13" s="10" t="s">
        <v>274</v>
      </c>
      <c r="B13" s="8"/>
      <c r="C13" s="353" t="s">
        <v>238</v>
      </c>
      <c r="D13" s="354"/>
      <c r="E13" s="112"/>
    </row>
    <row r="14" spans="1:5" ht="12.75">
      <c r="A14" s="10" t="s">
        <v>713</v>
      </c>
      <c r="B14" s="8"/>
      <c r="C14" s="353" t="s">
        <v>307</v>
      </c>
      <c r="D14" s="354"/>
      <c r="E14" s="112"/>
    </row>
    <row r="15" spans="1:5" ht="12.75">
      <c r="A15" s="18" t="s">
        <v>369</v>
      </c>
      <c r="B15" s="355"/>
      <c r="C15" s="353" t="s">
        <v>308</v>
      </c>
      <c r="D15" s="354"/>
      <c r="E15" s="112"/>
    </row>
    <row r="16" spans="1:5" ht="25.5">
      <c r="A16" s="356" t="s">
        <v>371</v>
      </c>
      <c r="B16" s="355"/>
      <c r="C16" s="353" t="s">
        <v>309</v>
      </c>
      <c r="D16" s="354"/>
      <c r="E16" s="112"/>
    </row>
    <row r="17" spans="1:5" ht="12.75">
      <c r="A17" s="356" t="s">
        <v>372</v>
      </c>
      <c r="B17" s="355"/>
      <c r="C17" s="353" t="s">
        <v>310</v>
      </c>
      <c r="D17" s="354"/>
      <c r="E17" s="112"/>
    </row>
    <row r="18" spans="1:5" ht="12.75">
      <c r="A18" s="18" t="s">
        <v>396</v>
      </c>
      <c r="B18" s="355"/>
      <c r="C18" s="353" t="s">
        <v>311</v>
      </c>
      <c r="D18" s="354">
        <v>110.84</v>
      </c>
      <c r="E18" s="512">
        <v>161.96</v>
      </c>
    </row>
    <row r="19" spans="1:5" ht="12.75">
      <c r="A19" s="5" t="s">
        <v>35</v>
      </c>
      <c r="B19" s="746" t="s">
        <v>316</v>
      </c>
      <c r="C19" s="747"/>
      <c r="D19" s="111"/>
      <c r="E19" s="112"/>
    </row>
    <row r="20" spans="1:5" ht="12.75">
      <c r="A20" s="5" t="s">
        <v>37</v>
      </c>
      <c r="B20" s="357" t="s">
        <v>205</v>
      </c>
      <c r="C20" s="358"/>
      <c r="D20" s="109">
        <v>110.84</v>
      </c>
      <c r="E20" s="513">
        <v>161.96</v>
      </c>
    </row>
    <row r="21" spans="1:5" ht="12.75" customHeight="1">
      <c r="A21" s="359" t="s">
        <v>382</v>
      </c>
      <c r="B21" s="117"/>
      <c r="C21" s="117"/>
      <c r="D21" s="360"/>
      <c r="E21" s="360"/>
    </row>
    <row r="22" spans="1:5" ht="12.75" customHeight="1">
      <c r="A22" s="748" t="s">
        <v>312</v>
      </c>
      <c r="B22" s="749"/>
      <c r="C22" s="749"/>
      <c r="D22" s="749"/>
      <c r="E22" s="749"/>
    </row>
    <row r="23" spans="1:5" ht="12.75">
      <c r="A23" s="743" t="s">
        <v>313</v>
      </c>
      <c r="B23" s="743"/>
      <c r="C23" s="743"/>
      <c r="D23" s="743"/>
      <c r="E23" s="743"/>
    </row>
  </sheetData>
  <sheetProtection/>
  <mergeCells count="8">
    <mergeCell ref="A5:E5"/>
    <mergeCell ref="A7:E7"/>
    <mergeCell ref="B9:C9"/>
    <mergeCell ref="B10:C10"/>
    <mergeCell ref="A23:E23"/>
    <mergeCell ref="B11:C11"/>
    <mergeCell ref="B19:C19"/>
    <mergeCell ref="A22:E22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9"/>
  <sheetViews>
    <sheetView showGridLines="0" zoomScaleSheetLayoutView="100" zoomScalePageLayoutView="0" workbookViewId="0" topLeftCell="A1">
      <pane ySplit="11" topLeftCell="A44" activePane="bottomLeft" state="frozen"/>
      <selection pane="topLeft" activeCell="A1" sqref="A1"/>
      <selection pane="bottomLeft" activeCell="R55" sqref="R55"/>
    </sheetView>
  </sheetViews>
  <sheetFormatPr defaultColWidth="9.140625" defaultRowHeight="12.75"/>
  <cols>
    <col min="1" max="1" width="5.8515625" style="116" customWidth="1"/>
    <col min="2" max="2" width="0.2890625" style="41" customWidth="1"/>
    <col min="3" max="3" width="1.57421875" style="41" customWidth="1"/>
    <col min="4" max="4" width="24.00390625" style="41" customWidth="1"/>
    <col min="5" max="6" width="8.28125" style="41" customWidth="1"/>
    <col min="7" max="8" width="10.00390625" style="41" customWidth="1"/>
    <col min="9" max="9" width="8.28125" style="41" customWidth="1"/>
    <col min="10" max="10" width="9.421875" style="41" bestFit="1" customWidth="1"/>
    <col min="11" max="11" width="9.421875" style="41" customWidth="1"/>
    <col min="12" max="12" width="8.28125" style="41" customWidth="1"/>
    <col min="13" max="13" width="10.28125" style="41" customWidth="1"/>
    <col min="14" max="14" width="8.28125" style="41" customWidth="1"/>
    <col min="15" max="15" width="10.8515625" style="41" customWidth="1"/>
    <col min="16" max="17" width="8.28125" style="41" customWidth="1"/>
    <col min="18" max="18" width="10.57421875" style="41" customWidth="1"/>
    <col min="19" max="16384" width="9.140625" style="41" customWidth="1"/>
  </cols>
  <sheetData>
    <row r="1" ht="12.75">
      <c r="N1" s="103"/>
    </row>
    <row r="2" spans="1:18" ht="12.75">
      <c r="A2" s="37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5" t="s">
        <v>317</v>
      </c>
      <c r="O2" s="118"/>
      <c r="P2" s="118"/>
      <c r="Q2" s="118"/>
      <c r="R2" s="118"/>
    </row>
    <row r="3" spans="1:17" ht="14.25" customHeight="1">
      <c r="A3" s="37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37"/>
      <c r="N3" s="37" t="s">
        <v>34</v>
      </c>
      <c r="O3" s="37"/>
      <c r="P3" s="37"/>
      <c r="Q3" s="37"/>
    </row>
    <row r="4" spans="1:18" ht="4.5" customHeight="1">
      <c r="A4" s="37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37"/>
      <c r="N4" s="37"/>
      <c r="O4" s="37"/>
      <c r="P4" s="37"/>
      <c r="Q4" s="37"/>
      <c r="R4" s="37"/>
    </row>
    <row r="5" spans="1:18" ht="31.5" customHeight="1">
      <c r="A5" s="712" t="s">
        <v>318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</row>
    <row r="6" spans="1:18" ht="3" customHeight="1">
      <c r="A6" s="37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18" ht="22.5" customHeight="1">
      <c r="A7" s="712" t="s">
        <v>319</v>
      </c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2"/>
    </row>
    <row r="8" spans="1:18" ht="4.5" customHeight="1">
      <c r="A8" s="37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27" customHeight="1">
      <c r="A9" s="739" t="s">
        <v>320</v>
      </c>
      <c r="B9" s="767" t="s">
        <v>68</v>
      </c>
      <c r="C9" s="767"/>
      <c r="D9" s="767"/>
      <c r="E9" s="739" t="s">
        <v>158</v>
      </c>
      <c r="F9" s="739" t="s">
        <v>159</v>
      </c>
      <c r="G9" s="739"/>
      <c r="H9" s="739" t="s">
        <v>321</v>
      </c>
      <c r="I9" s="739" t="s">
        <v>322</v>
      </c>
      <c r="J9" s="739" t="s">
        <v>162</v>
      </c>
      <c r="K9" s="739" t="s">
        <v>323</v>
      </c>
      <c r="L9" s="739" t="s">
        <v>324</v>
      </c>
      <c r="M9" s="739" t="s">
        <v>165</v>
      </c>
      <c r="N9" s="739" t="s">
        <v>325</v>
      </c>
      <c r="O9" s="739"/>
      <c r="P9" s="739" t="s">
        <v>326</v>
      </c>
      <c r="Q9" s="739" t="s">
        <v>327</v>
      </c>
      <c r="R9" s="739" t="s">
        <v>648</v>
      </c>
    </row>
    <row r="10" spans="1:18" ht="51">
      <c r="A10" s="739"/>
      <c r="B10" s="767"/>
      <c r="C10" s="767"/>
      <c r="D10" s="767"/>
      <c r="E10" s="739"/>
      <c r="F10" s="109" t="s">
        <v>328</v>
      </c>
      <c r="G10" s="109" t="s">
        <v>329</v>
      </c>
      <c r="H10" s="739"/>
      <c r="I10" s="739"/>
      <c r="J10" s="739"/>
      <c r="K10" s="739"/>
      <c r="L10" s="739"/>
      <c r="M10" s="739"/>
      <c r="N10" s="109" t="s">
        <v>330</v>
      </c>
      <c r="O10" s="109" t="s">
        <v>325</v>
      </c>
      <c r="P10" s="739"/>
      <c r="Q10" s="739"/>
      <c r="R10" s="739"/>
    </row>
    <row r="11" spans="1:18" ht="12.75">
      <c r="A11" s="190">
        <v>1</v>
      </c>
      <c r="B11" s="768">
        <v>2</v>
      </c>
      <c r="C11" s="768"/>
      <c r="D11" s="768"/>
      <c r="E11" s="190">
        <v>3</v>
      </c>
      <c r="F11" s="190">
        <v>4</v>
      </c>
      <c r="G11" s="190">
        <v>5</v>
      </c>
      <c r="H11" s="190">
        <v>6</v>
      </c>
      <c r="I11" s="190">
        <v>7</v>
      </c>
      <c r="J11" s="190">
        <v>8</v>
      </c>
      <c r="K11" s="190">
        <v>9</v>
      </c>
      <c r="L11" s="190">
        <v>10</v>
      </c>
      <c r="M11" s="190">
        <v>11</v>
      </c>
      <c r="N11" s="190">
        <v>12</v>
      </c>
      <c r="O11" s="190">
        <v>13</v>
      </c>
      <c r="P11" s="190">
        <v>14</v>
      </c>
      <c r="Q11" s="190">
        <v>15</v>
      </c>
      <c r="R11" s="190">
        <v>16</v>
      </c>
    </row>
    <row r="12" spans="1:18" ht="39.75" customHeight="1">
      <c r="A12" s="362" t="s">
        <v>33</v>
      </c>
      <c r="B12" s="744" t="s">
        <v>331</v>
      </c>
      <c r="C12" s="757"/>
      <c r="D12" s="758"/>
      <c r="E12" s="109"/>
      <c r="F12" s="109"/>
      <c r="G12" s="458">
        <v>511097.37</v>
      </c>
      <c r="H12" s="109">
        <v>28810.53</v>
      </c>
      <c r="I12" s="109"/>
      <c r="J12" s="109">
        <v>88017.26</v>
      </c>
      <c r="K12" s="109"/>
      <c r="L12" s="109"/>
      <c r="M12" s="458">
        <v>54972.2</v>
      </c>
      <c r="N12" s="109"/>
      <c r="O12" s="109">
        <v>9112.31</v>
      </c>
      <c r="P12" s="109"/>
      <c r="Q12" s="109"/>
      <c r="R12" s="458">
        <f>G12+H12+J12+M12+O12</f>
        <v>692009.67</v>
      </c>
    </row>
    <row r="13" spans="1:18" ht="25.5" customHeight="1">
      <c r="A13" s="69" t="s">
        <v>35</v>
      </c>
      <c r="B13" s="363"/>
      <c r="C13" s="585" t="s">
        <v>332</v>
      </c>
      <c r="D13" s="750"/>
      <c r="E13" s="354"/>
      <c r="F13" s="111"/>
      <c r="G13" s="111"/>
      <c r="H13" s="111"/>
      <c r="I13" s="111"/>
      <c r="J13" s="111"/>
      <c r="K13" s="111"/>
      <c r="L13" s="111"/>
      <c r="M13" s="111">
        <f>M14+M15</f>
        <v>656.02</v>
      </c>
      <c r="N13" s="111"/>
      <c r="O13" s="111"/>
      <c r="P13" s="111"/>
      <c r="Q13" s="111"/>
      <c r="R13" s="458">
        <f>G13+H13+J13+M13+O13</f>
        <v>656.02</v>
      </c>
    </row>
    <row r="14" spans="1:18" ht="25.5">
      <c r="A14" s="364" t="s">
        <v>275</v>
      </c>
      <c r="B14" s="365" t="s">
        <v>333</v>
      </c>
      <c r="C14" s="366"/>
      <c r="D14" s="23" t="s">
        <v>334</v>
      </c>
      <c r="E14" s="354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ht="25.5">
      <c r="A15" s="190" t="s">
        <v>276</v>
      </c>
      <c r="B15" s="366"/>
      <c r="C15" s="366"/>
      <c r="D15" s="100" t="s">
        <v>335</v>
      </c>
      <c r="E15" s="111"/>
      <c r="F15" s="111"/>
      <c r="G15" s="111"/>
      <c r="H15" s="111"/>
      <c r="I15" s="111"/>
      <c r="J15" s="111"/>
      <c r="K15" s="111"/>
      <c r="L15" s="111"/>
      <c r="M15" s="111">
        <v>656.02</v>
      </c>
      <c r="N15" s="111"/>
      <c r="O15" s="111"/>
      <c r="P15" s="109"/>
      <c r="Q15" s="109"/>
      <c r="R15" s="458">
        <f>G15+H15+J15+M15+O15</f>
        <v>656.02</v>
      </c>
    </row>
    <row r="16" spans="1:18" ht="51" customHeight="1">
      <c r="A16" s="69" t="s">
        <v>37</v>
      </c>
      <c r="B16" s="590" t="s">
        <v>336</v>
      </c>
      <c r="C16" s="765"/>
      <c r="D16" s="766"/>
      <c r="E16" s="354"/>
      <c r="F16" s="111"/>
      <c r="G16" s="111">
        <v>-70170.89</v>
      </c>
      <c r="H16" s="111"/>
      <c r="I16" s="111"/>
      <c r="J16" s="111"/>
      <c r="K16" s="111"/>
      <c r="L16" s="111"/>
      <c r="M16" s="111"/>
      <c r="N16" s="111"/>
      <c r="O16" s="111"/>
      <c r="P16" s="109"/>
      <c r="Q16" s="109"/>
      <c r="R16" s="458">
        <f>G16+H16+J16+M16+O16</f>
        <v>-70170.89</v>
      </c>
    </row>
    <row r="17" spans="1:18" ht="12.75">
      <c r="A17" s="114" t="s">
        <v>277</v>
      </c>
      <c r="B17" s="367"/>
      <c r="C17" s="366"/>
      <c r="D17" s="23" t="s">
        <v>337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09"/>
      <c r="Q17" s="109"/>
      <c r="R17" s="109"/>
    </row>
    <row r="18" spans="1:18" ht="12.75">
      <c r="A18" s="69" t="s">
        <v>278</v>
      </c>
      <c r="B18" s="367"/>
      <c r="C18" s="366"/>
      <c r="D18" s="23" t="s">
        <v>338</v>
      </c>
      <c r="E18" s="354"/>
      <c r="F18" s="111"/>
      <c r="G18" s="111">
        <v>-70170.89</v>
      </c>
      <c r="H18" s="111"/>
      <c r="I18" s="111"/>
      <c r="J18" s="111"/>
      <c r="K18" s="111"/>
      <c r="L18" s="111"/>
      <c r="M18" s="111"/>
      <c r="N18" s="111"/>
      <c r="O18" s="111"/>
      <c r="P18" s="109"/>
      <c r="Q18" s="109"/>
      <c r="R18" s="458">
        <f>G18+H18+J18+M18+O18</f>
        <v>-70170.89</v>
      </c>
    </row>
    <row r="19" spans="1:18" ht="12.75">
      <c r="A19" s="69" t="s">
        <v>403</v>
      </c>
      <c r="B19" s="367"/>
      <c r="C19" s="366"/>
      <c r="D19" s="23" t="s">
        <v>339</v>
      </c>
      <c r="E19" s="354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09"/>
      <c r="Q19" s="109"/>
      <c r="R19" s="109"/>
    </row>
    <row r="20" spans="1:18" ht="15" customHeight="1">
      <c r="A20" s="69" t="s">
        <v>38</v>
      </c>
      <c r="B20" s="363"/>
      <c r="C20" s="585" t="s">
        <v>17</v>
      </c>
      <c r="D20" s="750"/>
      <c r="E20" s="354"/>
      <c r="F20" s="111"/>
      <c r="G20" s="111">
        <v>10790.17</v>
      </c>
      <c r="H20" s="111">
        <v>-10790.15</v>
      </c>
      <c r="I20" s="111"/>
      <c r="J20" s="111"/>
      <c r="K20" s="111"/>
      <c r="L20" s="111"/>
      <c r="M20" s="111">
        <v>0.01</v>
      </c>
      <c r="N20" s="111"/>
      <c r="O20" s="111">
        <v>-0.02</v>
      </c>
      <c r="P20" s="109"/>
      <c r="Q20" s="109"/>
      <c r="R20" s="458">
        <f>G20+H20+J20+M20+O20</f>
        <v>0.010000000000436559</v>
      </c>
    </row>
    <row r="21" spans="1:18" ht="54.75" customHeight="1">
      <c r="A21" s="362" t="s">
        <v>39</v>
      </c>
      <c r="B21" s="764" t="s">
        <v>340</v>
      </c>
      <c r="C21" s="764"/>
      <c r="D21" s="764"/>
      <c r="E21" s="109"/>
      <c r="F21" s="109"/>
      <c r="G21" s="458">
        <v>451716.65</v>
      </c>
      <c r="H21" s="458">
        <v>18020.38</v>
      </c>
      <c r="I21" s="109"/>
      <c r="J21" s="458">
        <f>J12+J13+J16</f>
        <v>88017.26</v>
      </c>
      <c r="K21" s="109"/>
      <c r="L21" s="109"/>
      <c r="M21" s="458">
        <f>M12+M13+M16+M20</f>
        <v>55628.229999999996</v>
      </c>
      <c r="N21" s="109"/>
      <c r="O21" s="458">
        <f>O12+O13+O16+O20</f>
        <v>9112.289999999999</v>
      </c>
      <c r="P21" s="109"/>
      <c r="Q21" s="109"/>
      <c r="R21" s="458">
        <f>G21+H21+J21+M21+O21</f>
        <v>622494.81</v>
      </c>
    </row>
    <row r="22" spans="1:18" ht="39.75" customHeight="1">
      <c r="A22" s="362" t="s">
        <v>40</v>
      </c>
      <c r="B22" s="746" t="s">
        <v>341</v>
      </c>
      <c r="C22" s="759"/>
      <c r="D22" s="760"/>
      <c r="E22" s="109" t="s">
        <v>272</v>
      </c>
      <c r="F22" s="109"/>
      <c r="G22" s="458">
        <v>-404513.44</v>
      </c>
      <c r="H22" s="109">
        <v>-21290.55</v>
      </c>
      <c r="I22" s="109"/>
      <c r="J22" s="109">
        <v>-75134.67</v>
      </c>
      <c r="K22" s="109"/>
      <c r="L22" s="109"/>
      <c r="M22" s="109">
        <v>-51850.96</v>
      </c>
      <c r="N22" s="10" t="s">
        <v>272</v>
      </c>
      <c r="O22" s="109">
        <v>-5737.66</v>
      </c>
      <c r="P22" s="109" t="s">
        <v>272</v>
      </c>
      <c r="Q22" s="109" t="s">
        <v>272</v>
      </c>
      <c r="R22" s="458">
        <f>G22+H22+J22+M22+O22</f>
        <v>-558527.28</v>
      </c>
    </row>
    <row r="23" spans="1:18" ht="39.75" customHeight="1">
      <c r="A23" s="114" t="s">
        <v>41</v>
      </c>
      <c r="B23" s="367"/>
      <c r="C23" s="585" t="s">
        <v>342</v>
      </c>
      <c r="D23" s="750"/>
      <c r="E23" s="111" t="s">
        <v>272</v>
      </c>
      <c r="F23" s="111"/>
      <c r="G23" s="111"/>
      <c r="H23" s="111"/>
      <c r="I23" s="111"/>
      <c r="J23" s="111"/>
      <c r="K23" s="111"/>
      <c r="L23" s="111"/>
      <c r="M23" s="111"/>
      <c r="N23" s="10" t="s">
        <v>272</v>
      </c>
      <c r="O23" s="111"/>
      <c r="P23" s="111" t="s">
        <v>272</v>
      </c>
      <c r="Q23" s="111" t="s">
        <v>272</v>
      </c>
      <c r="R23" s="109"/>
    </row>
    <row r="24" spans="1:18" ht="38.25" customHeight="1">
      <c r="A24" s="114" t="s">
        <v>42</v>
      </c>
      <c r="B24" s="367"/>
      <c r="C24" s="585" t="s">
        <v>343</v>
      </c>
      <c r="D24" s="750"/>
      <c r="E24" s="111" t="s">
        <v>272</v>
      </c>
      <c r="F24" s="111"/>
      <c r="G24" s="111">
        <v>-4777.84</v>
      </c>
      <c r="H24" s="111">
        <v>-661.2</v>
      </c>
      <c r="I24" s="111"/>
      <c r="J24" s="111">
        <v>-8801.76</v>
      </c>
      <c r="K24" s="111"/>
      <c r="L24" s="111"/>
      <c r="M24" s="111">
        <v>-1504.88</v>
      </c>
      <c r="N24" s="10" t="s">
        <v>272</v>
      </c>
      <c r="O24" s="111">
        <v>-644.55</v>
      </c>
      <c r="P24" s="111" t="s">
        <v>272</v>
      </c>
      <c r="Q24" s="111" t="s">
        <v>272</v>
      </c>
      <c r="R24" s="458">
        <f>G24+H24+J24+M24+O24</f>
        <v>-16390.23</v>
      </c>
    </row>
    <row r="25" spans="1:18" ht="51" customHeight="1">
      <c r="A25" s="114" t="s">
        <v>43</v>
      </c>
      <c r="B25" s="367"/>
      <c r="C25" s="585" t="s">
        <v>344</v>
      </c>
      <c r="D25" s="750"/>
      <c r="E25" s="111" t="s">
        <v>272</v>
      </c>
      <c r="F25" s="111"/>
      <c r="G25" s="111">
        <v>41937.36</v>
      </c>
      <c r="H25" s="111"/>
      <c r="I25" s="111"/>
      <c r="J25" s="111"/>
      <c r="K25" s="111"/>
      <c r="L25" s="111"/>
      <c r="M25" s="111"/>
      <c r="N25" s="10" t="s">
        <v>272</v>
      </c>
      <c r="O25" s="111"/>
      <c r="P25" s="111" t="s">
        <v>272</v>
      </c>
      <c r="Q25" s="111" t="s">
        <v>272</v>
      </c>
      <c r="R25" s="458">
        <f>G25+H25+J25+M25+O25</f>
        <v>41937.36</v>
      </c>
    </row>
    <row r="26" spans="1:18" ht="12.75">
      <c r="A26" s="368" t="s">
        <v>345</v>
      </c>
      <c r="B26" s="369"/>
      <c r="C26" s="89"/>
      <c r="D26" s="370" t="s">
        <v>337</v>
      </c>
      <c r="E26" s="10" t="s">
        <v>272</v>
      </c>
      <c r="F26" s="111"/>
      <c r="G26" s="111"/>
      <c r="H26" s="111"/>
      <c r="I26" s="111"/>
      <c r="J26" s="111"/>
      <c r="K26" s="111"/>
      <c r="L26" s="111"/>
      <c r="M26" s="111"/>
      <c r="N26" s="10" t="s">
        <v>272</v>
      </c>
      <c r="O26" s="10"/>
      <c r="P26" s="10" t="s">
        <v>272</v>
      </c>
      <c r="Q26" s="10" t="s">
        <v>272</v>
      </c>
      <c r="R26" s="109"/>
    </row>
    <row r="27" spans="1:18" ht="12.75">
      <c r="A27" s="368" t="s">
        <v>346</v>
      </c>
      <c r="B27" s="369"/>
      <c r="C27" s="89"/>
      <c r="D27" s="370" t="s">
        <v>338</v>
      </c>
      <c r="E27" s="10" t="s">
        <v>272</v>
      </c>
      <c r="F27" s="111"/>
      <c r="G27" s="111">
        <v>41937.36</v>
      </c>
      <c r="H27" s="111"/>
      <c r="I27" s="111"/>
      <c r="J27" s="111"/>
      <c r="K27" s="111"/>
      <c r="L27" s="111"/>
      <c r="M27" s="111"/>
      <c r="N27" s="10" t="s">
        <v>272</v>
      </c>
      <c r="O27" s="10"/>
      <c r="P27" s="10" t="s">
        <v>272</v>
      </c>
      <c r="Q27" s="10" t="s">
        <v>272</v>
      </c>
      <c r="R27" s="458">
        <f>G27+H27+J27+M27+O27</f>
        <v>41937.36</v>
      </c>
    </row>
    <row r="28" spans="1:18" ht="12.75">
      <c r="A28" s="368" t="s">
        <v>347</v>
      </c>
      <c r="B28" s="369"/>
      <c r="C28" s="89"/>
      <c r="D28" s="370" t="s">
        <v>339</v>
      </c>
      <c r="E28" s="10" t="s">
        <v>272</v>
      </c>
      <c r="F28" s="111"/>
      <c r="G28" s="111"/>
      <c r="H28" s="111"/>
      <c r="I28" s="111"/>
      <c r="J28" s="111"/>
      <c r="K28" s="111"/>
      <c r="L28" s="111"/>
      <c r="M28" s="111"/>
      <c r="N28" s="10" t="s">
        <v>272</v>
      </c>
      <c r="O28" s="10"/>
      <c r="P28" s="10" t="s">
        <v>272</v>
      </c>
      <c r="Q28" s="10" t="s">
        <v>272</v>
      </c>
      <c r="R28" s="109"/>
    </row>
    <row r="29" spans="1:18" ht="15" customHeight="1">
      <c r="A29" s="114" t="s">
        <v>44</v>
      </c>
      <c r="B29" s="369"/>
      <c r="C29" s="751" t="s">
        <v>17</v>
      </c>
      <c r="D29" s="752"/>
      <c r="E29" s="10" t="s">
        <v>272</v>
      </c>
      <c r="F29" s="111"/>
      <c r="G29" s="111">
        <v>-10790.08</v>
      </c>
      <c r="H29" s="111">
        <v>10790.32</v>
      </c>
      <c r="I29" s="111"/>
      <c r="J29" s="111">
        <v>0.09</v>
      </c>
      <c r="K29" s="111"/>
      <c r="L29" s="111"/>
      <c r="M29" s="111">
        <v>-0.37</v>
      </c>
      <c r="N29" s="10" t="s">
        <v>272</v>
      </c>
      <c r="O29" s="111">
        <v>0.02</v>
      </c>
      <c r="P29" s="111" t="s">
        <v>272</v>
      </c>
      <c r="Q29" s="111" t="s">
        <v>272</v>
      </c>
      <c r="R29" s="458">
        <f>G29+H29+J29+M29+O29</f>
        <v>-0.020000000000218305</v>
      </c>
    </row>
    <row r="30" spans="1:18" ht="54.75" customHeight="1">
      <c r="A30" s="362" t="s">
        <v>45</v>
      </c>
      <c r="B30" s="746" t="s">
        <v>348</v>
      </c>
      <c r="C30" s="759"/>
      <c r="D30" s="760"/>
      <c r="E30" s="109" t="s">
        <v>272</v>
      </c>
      <c r="F30" s="109"/>
      <c r="G30" s="458">
        <f>G22+G24+G27+G29</f>
        <v>-378144.00000000006</v>
      </c>
      <c r="H30" s="109">
        <f>H22+H24+H25+H29</f>
        <v>-11161.43</v>
      </c>
      <c r="I30" s="109"/>
      <c r="J30" s="109">
        <f>J22+J24+J27+J29</f>
        <v>-83936.34</v>
      </c>
      <c r="K30" s="109"/>
      <c r="L30" s="109"/>
      <c r="M30" s="109">
        <f>M22+M24+M27+M29</f>
        <v>-53356.21</v>
      </c>
      <c r="N30" s="10" t="s">
        <v>272</v>
      </c>
      <c r="O30" s="109">
        <f>O22+O24+O27+O29</f>
        <v>-6382.19</v>
      </c>
      <c r="P30" s="109" t="s">
        <v>272</v>
      </c>
      <c r="Q30" s="109" t="s">
        <v>272</v>
      </c>
      <c r="R30" s="458">
        <f>G30+H30+J30+M30+O30</f>
        <v>-532980.1699999999</v>
      </c>
    </row>
    <row r="31" spans="1:18" ht="39.75" customHeight="1">
      <c r="A31" s="362" t="s">
        <v>46</v>
      </c>
      <c r="B31" s="761" t="s">
        <v>349</v>
      </c>
      <c r="C31" s="762"/>
      <c r="D31" s="760"/>
      <c r="E31" s="109" t="s">
        <v>272</v>
      </c>
      <c r="F31" s="109"/>
      <c r="G31" s="109"/>
      <c r="H31" s="109"/>
      <c r="I31" s="371"/>
      <c r="J31" s="109"/>
      <c r="K31" s="109"/>
      <c r="L31" s="371"/>
      <c r="M31" s="109"/>
      <c r="N31" s="10" t="s">
        <v>272</v>
      </c>
      <c r="O31" s="109"/>
      <c r="P31" s="109"/>
      <c r="Q31" s="109"/>
      <c r="R31" s="109"/>
    </row>
    <row r="32" spans="1:18" ht="39.75" customHeight="1">
      <c r="A32" s="114" t="s">
        <v>47</v>
      </c>
      <c r="B32" s="367"/>
      <c r="C32" s="585" t="s">
        <v>350</v>
      </c>
      <c r="D32" s="750"/>
      <c r="E32" s="111" t="s">
        <v>272</v>
      </c>
      <c r="F32" s="111"/>
      <c r="G32" s="111"/>
      <c r="H32" s="111"/>
      <c r="I32" s="372"/>
      <c r="J32" s="111"/>
      <c r="K32" s="111"/>
      <c r="L32" s="372"/>
      <c r="M32" s="111"/>
      <c r="N32" s="10" t="s">
        <v>272</v>
      </c>
      <c r="O32" s="111"/>
      <c r="P32" s="111"/>
      <c r="Q32" s="111"/>
      <c r="R32" s="111"/>
    </row>
    <row r="33" spans="1:18" ht="29.25" customHeight="1">
      <c r="A33" s="114" t="s">
        <v>48</v>
      </c>
      <c r="B33" s="367"/>
      <c r="C33" s="585" t="s">
        <v>351</v>
      </c>
      <c r="D33" s="750"/>
      <c r="E33" s="51" t="s">
        <v>272</v>
      </c>
      <c r="F33" s="51"/>
      <c r="G33" s="51"/>
      <c r="H33" s="51"/>
      <c r="I33" s="373"/>
      <c r="J33" s="51"/>
      <c r="K33" s="51"/>
      <c r="L33" s="373"/>
      <c r="M33" s="51"/>
      <c r="N33" s="10" t="s">
        <v>272</v>
      </c>
      <c r="O33" s="51"/>
      <c r="P33" s="51"/>
      <c r="Q33" s="51"/>
      <c r="R33" s="51"/>
    </row>
    <row r="34" spans="1:18" ht="39.75" customHeight="1">
      <c r="A34" s="114" t="s">
        <v>49</v>
      </c>
      <c r="B34" s="367"/>
      <c r="C34" s="585" t="s">
        <v>352</v>
      </c>
      <c r="D34" s="750"/>
      <c r="E34" s="111" t="s">
        <v>272</v>
      </c>
      <c r="F34" s="111"/>
      <c r="G34" s="111"/>
      <c r="H34" s="111"/>
      <c r="I34" s="372"/>
      <c r="J34" s="111"/>
      <c r="K34" s="111"/>
      <c r="L34" s="372"/>
      <c r="M34" s="111"/>
      <c r="N34" s="10" t="s">
        <v>272</v>
      </c>
      <c r="O34" s="111"/>
      <c r="P34" s="111"/>
      <c r="Q34" s="111"/>
      <c r="R34" s="111"/>
    </row>
    <row r="35" spans="1:18" ht="45.75" customHeight="1">
      <c r="A35" s="114" t="s">
        <v>51</v>
      </c>
      <c r="B35" s="367"/>
      <c r="C35" s="585" t="s">
        <v>353</v>
      </c>
      <c r="D35" s="750"/>
      <c r="E35" s="111" t="s">
        <v>272</v>
      </c>
      <c r="F35" s="111"/>
      <c r="G35" s="111"/>
      <c r="H35" s="111"/>
      <c r="I35" s="372"/>
      <c r="J35" s="111"/>
      <c r="K35" s="111"/>
      <c r="L35" s="372"/>
      <c r="M35" s="111"/>
      <c r="N35" s="10" t="s">
        <v>272</v>
      </c>
      <c r="O35" s="111"/>
      <c r="P35" s="111"/>
      <c r="Q35" s="111"/>
      <c r="R35" s="111"/>
    </row>
    <row r="36" spans="1:18" ht="12.75">
      <c r="A36" s="368" t="s">
        <v>354</v>
      </c>
      <c r="B36" s="369"/>
      <c r="C36" s="89"/>
      <c r="D36" s="370" t="s">
        <v>337</v>
      </c>
      <c r="E36" s="10" t="s">
        <v>272</v>
      </c>
      <c r="F36" s="111"/>
      <c r="G36" s="111"/>
      <c r="H36" s="111"/>
      <c r="I36" s="372"/>
      <c r="J36" s="111"/>
      <c r="K36" s="111"/>
      <c r="L36" s="372"/>
      <c r="M36" s="111"/>
      <c r="N36" s="10" t="s">
        <v>272</v>
      </c>
      <c r="O36" s="111"/>
      <c r="P36" s="111"/>
      <c r="Q36" s="111"/>
      <c r="R36" s="111"/>
    </row>
    <row r="37" spans="1:18" ht="12.75">
      <c r="A37" s="368" t="s">
        <v>355</v>
      </c>
      <c r="B37" s="369"/>
      <c r="C37" s="89"/>
      <c r="D37" s="370" t="s">
        <v>338</v>
      </c>
      <c r="E37" s="10" t="s">
        <v>272</v>
      </c>
      <c r="F37" s="111"/>
      <c r="G37" s="111"/>
      <c r="H37" s="111"/>
      <c r="I37" s="372"/>
      <c r="J37" s="111"/>
      <c r="K37" s="111"/>
      <c r="L37" s="372"/>
      <c r="M37" s="111"/>
      <c r="N37" s="10" t="s">
        <v>272</v>
      </c>
      <c r="O37" s="111"/>
      <c r="P37" s="111"/>
      <c r="Q37" s="111"/>
      <c r="R37" s="111"/>
    </row>
    <row r="38" spans="1:18" ht="12.75">
      <c r="A38" s="368" t="s">
        <v>356</v>
      </c>
      <c r="B38" s="369"/>
      <c r="C38" s="89"/>
      <c r="D38" s="370" t="s">
        <v>339</v>
      </c>
      <c r="E38" s="10" t="s">
        <v>272</v>
      </c>
      <c r="F38" s="111"/>
      <c r="G38" s="111"/>
      <c r="H38" s="111"/>
      <c r="I38" s="372"/>
      <c r="J38" s="111"/>
      <c r="K38" s="111"/>
      <c r="L38" s="372"/>
      <c r="M38" s="111"/>
      <c r="N38" s="10" t="s">
        <v>272</v>
      </c>
      <c r="O38" s="111"/>
      <c r="P38" s="111"/>
      <c r="Q38" s="111"/>
      <c r="R38" s="111"/>
    </row>
    <row r="39" spans="1:18" ht="15" customHeight="1">
      <c r="A39" s="114" t="s">
        <v>52</v>
      </c>
      <c r="B39" s="369"/>
      <c r="C39" s="751" t="s">
        <v>17</v>
      </c>
      <c r="D39" s="752"/>
      <c r="E39" s="111" t="s">
        <v>272</v>
      </c>
      <c r="F39" s="111"/>
      <c r="G39" s="111"/>
      <c r="H39" s="111"/>
      <c r="I39" s="372"/>
      <c r="J39" s="372"/>
      <c r="K39" s="372"/>
      <c r="L39" s="372"/>
      <c r="M39" s="111"/>
      <c r="N39" s="10" t="s">
        <v>272</v>
      </c>
      <c r="O39" s="111"/>
      <c r="P39" s="111"/>
      <c r="Q39" s="111"/>
      <c r="R39" s="111"/>
    </row>
    <row r="40" spans="1:18" ht="54.75" customHeight="1">
      <c r="A40" s="362" t="s">
        <v>53</v>
      </c>
      <c r="B40" s="756" t="s">
        <v>407</v>
      </c>
      <c r="C40" s="756"/>
      <c r="D40" s="756"/>
      <c r="E40" s="109" t="s">
        <v>272</v>
      </c>
      <c r="F40" s="109"/>
      <c r="G40" s="109"/>
      <c r="H40" s="109"/>
      <c r="I40" s="109"/>
      <c r="J40" s="109"/>
      <c r="K40" s="109"/>
      <c r="L40" s="109"/>
      <c r="M40" s="109"/>
      <c r="N40" s="5" t="s">
        <v>272</v>
      </c>
      <c r="O40" s="109"/>
      <c r="P40" s="109"/>
      <c r="Q40" s="109"/>
      <c r="R40" s="109"/>
    </row>
    <row r="41" spans="1:18" ht="30.75" customHeight="1">
      <c r="A41" s="362" t="s">
        <v>54</v>
      </c>
      <c r="B41" s="761" t="s">
        <v>226</v>
      </c>
      <c r="C41" s="762"/>
      <c r="D41" s="763"/>
      <c r="E41" s="109"/>
      <c r="F41" s="109" t="s">
        <v>272</v>
      </c>
      <c r="G41" s="109" t="s">
        <v>272</v>
      </c>
      <c r="H41" s="109" t="s">
        <v>272</v>
      </c>
      <c r="I41" s="109"/>
      <c r="J41" s="109" t="s">
        <v>272</v>
      </c>
      <c r="K41" s="109" t="s">
        <v>272</v>
      </c>
      <c r="L41" s="109"/>
      <c r="M41" s="109" t="s">
        <v>272</v>
      </c>
      <c r="N41" s="109"/>
      <c r="O41" s="109" t="s">
        <v>272</v>
      </c>
      <c r="P41" s="109" t="s">
        <v>272</v>
      </c>
      <c r="Q41" s="109" t="s">
        <v>272</v>
      </c>
      <c r="R41" s="109"/>
    </row>
    <row r="42" spans="1:18" ht="45" customHeight="1">
      <c r="A42" s="114" t="s">
        <v>55</v>
      </c>
      <c r="B42" s="753" t="s">
        <v>227</v>
      </c>
      <c r="C42" s="754"/>
      <c r="D42" s="755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</row>
    <row r="43" spans="1:18" ht="39.75" customHeight="1">
      <c r="A43" s="114" t="s">
        <v>56</v>
      </c>
      <c r="B43" s="367"/>
      <c r="C43" s="585" t="s">
        <v>228</v>
      </c>
      <c r="D43" s="750"/>
      <c r="E43" s="111"/>
      <c r="F43" s="111" t="s">
        <v>272</v>
      </c>
      <c r="G43" s="111" t="s">
        <v>272</v>
      </c>
      <c r="H43" s="111" t="s">
        <v>272</v>
      </c>
      <c r="I43" s="111"/>
      <c r="J43" s="111" t="s">
        <v>272</v>
      </c>
      <c r="K43" s="111" t="s">
        <v>272</v>
      </c>
      <c r="L43" s="111"/>
      <c r="M43" s="111" t="s">
        <v>272</v>
      </c>
      <c r="N43" s="111"/>
      <c r="O43" s="111" t="s">
        <v>272</v>
      </c>
      <c r="P43" s="111" t="s">
        <v>272</v>
      </c>
      <c r="Q43" s="111" t="s">
        <v>272</v>
      </c>
      <c r="R43" s="111"/>
    </row>
    <row r="44" spans="1:18" ht="45" customHeight="1">
      <c r="A44" s="114" t="s">
        <v>299</v>
      </c>
      <c r="B44" s="365"/>
      <c r="C44" s="585" t="s">
        <v>229</v>
      </c>
      <c r="D44" s="750"/>
      <c r="E44" s="10"/>
      <c r="F44" s="10" t="s">
        <v>272</v>
      </c>
      <c r="G44" s="10" t="s">
        <v>272</v>
      </c>
      <c r="H44" s="10" t="s">
        <v>272</v>
      </c>
      <c r="I44" s="10"/>
      <c r="J44" s="10" t="s">
        <v>272</v>
      </c>
      <c r="K44" s="10" t="s">
        <v>272</v>
      </c>
      <c r="L44" s="10"/>
      <c r="M44" s="10" t="s">
        <v>272</v>
      </c>
      <c r="N44" s="10"/>
      <c r="O44" s="10" t="s">
        <v>272</v>
      </c>
      <c r="P44" s="10" t="s">
        <v>272</v>
      </c>
      <c r="Q44" s="10" t="s">
        <v>272</v>
      </c>
      <c r="R44" s="10"/>
    </row>
    <row r="45" spans="1:18" ht="12.75">
      <c r="A45" s="368" t="s">
        <v>357</v>
      </c>
      <c r="B45" s="374"/>
      <c r="C45" s="89"/>
      <c r="D45" s="370" t="s">
        <v>230</v>
      </c>
      <c r="E45" s="10"/>
      <c r="F45" s="10" t="s">
        <v>272</v>
      </c>
      <c r="G45" s="10" t="s">
        <v>272</v>
      </c>
      <c r="H45" s="10" t="s">
        <v>272</v>
      </c>
      <c r="I45" s="10"/>
      <c r="J45" s="10" t="s">
        <v>272</v>
      </c>
      <c r="K45" s="10" t="s">
        <v>272</v>
      </c>
      <c r="L45" s="10"/>
      <c r="M45" s="10" t="s">
        <v>272</v>
      </c>
      <c r="N45" s="10"/>
      <c r="O45" s="10" t="s">
        <v>272</v>
      </c>
      <c r="P45" s="10" t="s">
        <v>272</v>
      </c>
      <c r="Q45" s="10" t="s">
        <v>272</v>
      </c>
      <c r="R45" s="10"/>
    </row>
    <row r="46" spans="1:18" ht="12.75">
      <c r="A46" s="368" t="s">
        <v>358</v>
      </c>
      <c r="B46" s="374"/>
      <c r="C46" s="89"/>
      <c r="D46" s="370" t="s">
        <v>231</v>
      </c>
      <c r="E46" s="10"/>
      <c r="F46" s="10" t="s">
        <v>272</v>
      </c>
      <c r="G46" s="10" t="s">
        <v>272</v>
      </c>
      <c r="H46" s="10" t="s">
        <v>272</v>
      </c>
      <c r="I46" s="10"/>
      <c r="J46" s="10" t="s">
        <v>272</v>
      </c>
      <c r="K46" s="10" t="s">
        <v>272</v>
      </c>
      <c r="L46" s="10"/>
      <c r="M46" s="10" t="s">
        <v>272</v>
      </c>
      <c r="N46" s="10"/>
      <c r="O46" s="10" t="s">
        <v>272</v>
      </c>
      <c r="P46" s="10" t="s">
        <v>272</v>
      </c>
      <c r="Q46" s="10" t="s">
        <v>272</v>
      </c>
      <c r="R46" s="10"/>
    </row>
    <row r="47" spans="1:18" ht="12.75">
      <c r="A47" s="368" t="s">
        <v>359</v>
      </c>
      <c r="B47" s="374"/>
      <c r="C47" s="89"/>
      <c r="D47" s="370" t="s">
        <v>232</v>
      </c>
      <c r="E47" s="10"/>
      <c r="F47" s="10" t="s">
        <v>272</v>
      </c>
      <c r="G47" s="10" t="s">
        <v>272</v>
      </c>
      <c r="H47" s="10" t="s">
        <v>272</v>
      </c>
      <c r="I47" s="10"/>
      <c r="J47" s="10" t="s">
        <v>272</v>
      </c>
      <c r="K47" s="10" t="s">
        <v>272</v>
      </c>
      <c r="L47" s="10"/>
      <c r="M47" s="10" t="s">
        <v>272</v>
      </c>
      <c r="N47" s="10"/>
      <c r="O47" s="10" t="s">
        <v>272</v>
      </c>
      <c r="P47" s="10" t="s">
        <v>272</v>
      </c>
      <c r="Q47" s="10" t="s">
        <v>272</v>
      </c>
      <c r="R47" s="10"/>
    </row>
    <row r="48" spans="1:18" ht="15" customHeight="1">
      <c r="A48" s="114" t="s">
        <v>58</v>
      </c>
      <c r="B48" s="369"/>
      <c r="C48" s="751" t="s">
        <v>233</v>
      </c>
      <c r="D48" s="752"/>
      <c r="E48" s="111"/>
      <c r="F48" s="111" t="s">
        <v>272</v>
      </c>
      <c r="G48" s="111" t="s">
        <v>272</v>
      </c>
      <c r="H48" s="111" t="s">
        <v>272</v>
      </c>
      <c r="I48" s="111"/>
      <c r="J48" s="111" t="s">
        <v>272</v>
      </c>
      <c r="K48" s="111" t="s">
        <v>272</v>
      </c>
      <c r="L48" s="111"/>
      <c r="M48" s="111" t="s">
        <v>272</v>
      </c>
      <c r="N48" s="111"/>
      <c r="O48" s="111" t="s">
        <v>272</v>
      </c>
      <c r="P48" s="111" t="s">
        <v>272</v>
      </c>
      <c r="Q48" s="111" t="s">
        <v>272</v>
      </c>
      <c r="R48" s="111"/>
    </row>
    <row r="49" spans="1:18" ht="41.25" customHeight="1">
      <c r="A49" s="362" t="s">
        <v>59</v>
      </c>
      <c r="B49" s="746" t="s">
        <v>234</v>
      </c>
      <c r="C49" s="759"/>
      <c r="D49" s="760"/>
      <c r="E49" s="5"/>
      <c r="F49" s="5" t="s">
        <v>272</v>
      </c>
      <c r="G49" s="5" t="s">
        <v>272</v>
      </c>
      <c r="H49" s="5" t="s">
        <v>272</v>
      </c>
      <c r="I49" s="5"/>
      <c r="J49" s="5" t="s">
        <v>272</v>
      </c>
      <c r="K49" s="5" t="s">
        <v>272</v>
      </c>
      <c r="L49" s="5"/>
      <c r="M49" s="5" t="s">
        <v>272</v>
      </c>
      <c r="N49" s="5"/>
      <c r="O49" s="5" t="s">
        <v>272</v>
      </c>
      <c r="P49" s="5" t="s">
        <v>272</v>
      </c>
      <c r="Q49" s="5" t="s">
        <v>272</v>
      </c>
      <c r="R49" s="5"/>
    </row>
    <row r="50" spans="1:18" ht="54.75" customHeight="1">
      <c r="A50" s="362" t="s">
        <v>300</v>
      </c>
      <c r="B50" s="756" t="s">
        <v>408</v>
      </c>
      <c r="C50" s="756"/>
      <c r="D50" s="756"/>
      <c r="E50" s="109"/>
      <c r="F50" s="109"/>
      <c r="G50" s="458">
        <f>G21+G30-G40</f>
        <v>73572.64999999997</v>
      </c>
      <c r="H50" s="458">
        <f>H21+H30-H40</f>
        <v>6858.950000000001</v>
      </c>
      <c r="I50" s="109"/>
      <c r="J50" s="458">
        <f>J21+J30-J40</f>
        <v>4080.9199999999983</v>
      </c>
      <c r="K50" s="109"/>
      <c r="L50" s="109"/>
      <c r="M50" s="458">
        <f>M21+M30-M40</f>
        <v>2272.019999999997</v>
      </c>
      <c r="N50" s="109"/>
      <c r="O50" s="458">
        <f>O21+O30-O40</f>
        <v>2730.0999999999995</v>
      </c>
      <c r="P50" s="109"/>
      <c r="Q50" s="109"/>
      <c r="R50" s="458">
        <f>R21+R30</f>
        <v>89514.64000000013</v>
      </c>
    </row>
    <row r="51" spans="1:18" ht="54.75" customHeight="1">
      <c r="A51" s="362" t="s">
        <v>60</v>
      </c>
      <c r="B51" s="756" t="s">
        <v>409</v>
      </c>
      <c r="C51" s="756"/>
      <c r="D51" s="756"/>
      <c r="E51" s="109"/>
      <c r="F51" s="109"/>
      <c r="G51" s="458">
        <f>G12+G22+G31</f>
        <v>106583.93</v>
      </c>
      <c r="H51" s="458">
        <f>H12+H22+H31</f>
        <v>7519.98</v>
      </c>
      <c r="I51" s="109"/>
      <c r="J51" s="458">
        <f>J12+J22+J31</f>
        <v>12882.589999999997</v>
      </c>
      <c r="K51" s="109"/>
      <c r="L51" s="109"/>
      <c r="M51" s="458">
        <f>M12+M22+M31</f>
        <v>3121.239999999998</v>
      </c>
      <c r="N51" s="109"/>
      <c r="O51" s="458">
        <f>O12+O22+O31</f>
        <v>3374.6499999999996</v>
      </c>
      <c r="P51" s="109"/>
      <c r="Q51" s="109"/>
      <c r="R51" s="458">
        <f>R12+R22+R31</f>
        <v>133482.39</v>
      </c>
    </row>
    <row r="52" spans="1:18" ht="12.75">
      <c r="A52" s="37" t="s">
        <v>360</v>
      </c>
      <c r="B52" s="37"/>
      <c r="C52" s="37"/>
      <c r="D52" s="37"/>
      <c r="E52" s="37"/>
      <c r="F52" s="37"/>
      <c r="G52" s="37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  <row r="53" spans="1:18" ht="12.75">
      <c r="A53" s="37" t="s">
        <v>361</v>
      </c>
      <c r="B53" s="37"/>
      <c r="C53" s="37"/>
      <c r="D53" s="37"/>
      <c r="E53" s="37"/>
      <c r="F53" s="37"/>
      <c r="G53" s="37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</row>
    <row r="54" spans="1:18" ht="12.75">
      <c r="A54" s="2" t="s">
        <v>225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104"/>
      <c r="M54" s="104"/>
      <c r="N54" s="104"/>
      <c r="O54" s="104"/>
      <c r="P54" s="104"/>
      <c r="Q54" s="104"/>
      <c r="R54" s="104"/>
    </row>
    <row r="55" spans="1:18" ht="12.75">
      <c r="A55" s="37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</row>
    <row r="56" spans="1:18" ht="12.75">
      <c r="A56" s="37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</row>
    <row r="57" spans="1:18" ht="12.75">
      <c r="A57" s="37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18" ht="12.75">
      <c r="A58" s="37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1:18" ht="12.75">
      <c r="A59" s="37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18" ht="12.75">
      <c r="A60" s="37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1:18" ht="12.75">
      <c r="A61" s="37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1:18" ht="12.75">
      <c r="A62" s="37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1:18" ht="12.75">
      <c r="A63" s="37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1:18" ht="12.75">
      <c r="A64" s="37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1:18" ht="12.75">
      <c r="A65" s="37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1:18" ht="12.75">
      <c r="A66" s="37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1:18" ht="12.75">
      <c r="A67" s="37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1:18" ht="12.75">
      <c r="A68" s="37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1" ht="12.75">
      <c r="A69" s="37"/>
      <c r="B69" s="104"/>
      <c r="C69" s="104"/>
      <c r="D69" s="104"/>
      <c r="E69" s="104"/>
      <c r="F69" s="104"/>
      <c r="G69" s="104"/>
      <c r="H69" s="104"/>
      <c r="I69" s="104"/>
      <c r="J69" s="104"/>
      <c r="K69" s="104"/>
    </row>
  </sheetData>
  <sheetProtection/>
  <mergeCells count="43">
    <mergeCell ref="M9:M10"/>
    <mergeCell ref="N9:O9"/>
    <mergeCell ref="B11:D11"/>
    <mergeCell ref="F9:G9"/>
    <mergeCell ref="H9:H10"/>
    <mergeCell ref="I9:I10"/>
    <mergeCell ref="A5:R5"/>
    <mergeCell ref="A7:R7"/>
    <mergeCell ref="A9:A10"/>
    <mergeCell ref="B9:D10"/>
    <mergeCell ref="E9:E10"/>
    <mergeCell ref="J9:J10"/>
    <mergeCell ref="P9:P10"/>
    <mergeCell ref="R9:R10"/>
    <mergeCell ref="K9:K10"/>
    <mergeCell ref="L9:L10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C33:D33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C44:D44"/>
    <mergeCell ref="C48:D48"/>
    <mergeCell ref="C34:D34"/>
    <mergeCell ref="C35:D35"/>
    <mergeCell ref="C39:D39"/>
    <mergeCell ref="C43:D43"/>
    <mergeCell ref="B42:D42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Admins</cp:lastModifiedBy>
  <cp:lastPrinted>2016-03-10T11:56:21Z</cp:lastPrinted>
  <dcterms:created xsi:type="dcterms:W3CDTF">2013-02-01T07:28:35Z</dcterms:created>
  <dcterms:modified xsi:type="dcterms:W3CDTF">2016-03-21T13:55:36Z</dcterms:modified>
  <cp:category/>
  <cp:version/>
  <cp:contentType/>
  <cp:contentStatus/>
</cp:coreProperties>
</file>